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30e180106a950a08/Documents/Plant Sale Committee/2023/"/>
    </mc:Choice>
  </mc:AlternateContent>
  <xr:revisionPtr revIDLastSave="8" documentId="8_{456FCC14-5981-4F3F-A05B-631D33665D8F}" xr6:coauthVersionLast="47" xr6:coauthVersionMax="47" xr10:uidLastSave="{FE9D13C2-3796-4223-B362-0F6FA210FBC5}"/>
  <bookViews>
    <workbookView xWindow="-4305" yWindow="-18120" windowWidth="29040" windowHeight="17640" xr2:uid="{119F8B62-A42C-4B38-8EB6-7DDF9D65E849}"/>
  </bookViews>
  <sheets>
    <sheet name="Midwest Groundcovers" sheetId="1" r:id="rId1"/>
  </sheets>
  <definedNames>
    <definedName name="Cust_Info">'Midwest Groundcovers'!$C$5:$D$8</definedName>
    <definedName name="_xlnm.Print_Titles" localSheetId="0">'Midwest Groundcovers'!$17:$17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8" i="1"/>
  <c r="H160" i="1"/>
  <c r="H161" i="1"/>
  <c r="H162" i="1"/>
  <c r="H159" i="1"/>
  <c r="H158" i="1"/>
  <c r="H154" i="1"/>
  <c r="H155" i="1"/>
  <c r="H156" i="1"/>
  <c r="H157" i="1"/>
  <c r="H145" i="1"/>
  <c r="H146" i="1"/>
  <c r="H147" i="1"/>
  <c r="G163" i="1"/>
  <c r="H148" i="1"/>
  <c r="H149" i="1"/>
  <c r="H150" i="1"/>
  <c r="H151" i="1"/>
  <c r="H152" i="1"/>
  <c r="H153" i="1"/>
  <c r="L18" i="1"/>
  <c r="L131" i="1" s="1"/>
  <c r="D9" i="1" s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C131" i="1"/>
  <c r="B131" i="1"/>
  <c r="H163" i="1"/>
</calcChain>
</file>

<file path=xl/sharedStrings.xml><?xml version="1.0" encoding="utf-8"?>
<sst xmlns="http://schemas.openxmlformats.org/spreadsheetml/2006/main" count="720" uniqueCount="356">
  <si>
    <t>Plant Sale 2023</t>
  </si>
  <si>
    <t>Native Plants from Midwest Groundcovers LLC</t>
  </si>
  <si>
    <t>Sold to:</t>
  </si>
  <si>
    <t>Name:</t>
  </si>
  <si>
    <t>Email order form to:</t>
  </si>
  <si>
    <t>mamasonick@gmail.com</t>
  </si>
  <si>
    <t>Address:</t>
  </si>
  <si>
    <t>or</t>
  </si>
  <si>
    <t>Phone:</t>
  </si>
  <si>
    <t>Mail order form to:</t>
  </si>
  <si>
    <t>Mary Alice Masonick</t>
  </si>
  <si>
    <t>Email:</t>
  </si>
  <si>
    <t>38W668 Ridgewood Ln</t>
  </si>
  <si>
    <t>Total amount owed:</t>
  </si>
  <si>
    <t>Elgin IL  60124</t>
  </si>
  <si>
    <t>Orders due February 10, 2023.  You must be a current Wild Ones member.  https://members.wildones.org/join/</t>
  </si>
  <si>
    <t>We will email your invoice.  You may pay by Paypal or check.  Payments are due February 25, 2023.</t>
  </si>
  <si>
    <t>Pickup is on May 6, 2023 at Gray Willows Farm, Campton Hills, IL.  We will email a specific pickup time.</t>
  </si>
  <si>
    <t>This order form is optimized for MS Excel.</t>
  </si>
  <si>
    <t>Pints available in full flats of 10 pints for $45 or half flats of 5 pints for $25 unless otherwise noted.</t>
  </si>
  <si>
    <r>
      <t>Habitats: D</t>
    </r>
    <r>
      <rPr>
        <sz val="11"/>
        <rFont val="Calibri"/>
        <family val="2"/>
        <scheme val="minor"/>
      </rPr>
      <t xml:space="preserve">ry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rairie, </t>
    </r>
    <r>
      <rPr>
        <b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esic</t>
    </r>
    <r>
      <rPr>
        <b/>
        <sz val="11"/>
        <rFont val="Calibri"/>
        <family val="2"/>
        <scheme val="minor"/>
      </rPr>
      <t xml:space="preserve"> P</t>
    </r>
    <r>
      <rPr>
        <sz val="11"/>
        <rFont val="Calibri"/>
        <family val="2"/>
        <scheme val="minor"/>
      </rPr>
      <t xml:space="preserve">rairie, 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avanna, 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ood</t>
    </r>
    <r>
      <rPr>
        <b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 xml:space="preserve">and, 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et 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oodland, 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et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rairie, 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mergent</t>
    </r>
  </si>
  <si>
    <t>Full (10)</t>
  </si>
  <si>
    <t>Half (5)</t>
  </si>
  <si>
    <t>Botanical Name</t>
  </si>
  <si>
    <t>Common Name</t>
  </si>
  <si>
    <t>Habitat</t>
  </si>
  <si>
    <t>Color</t>
  </si>
  <si>
    <t xml:space="preserve"> Height</t>
  </si>
  <si>
    <t>Bloom Time</t>
  </si>
  <si>
    <t>Cost/Full</t>
  </si>
  <si>
    <t>Cost/Half</t>
  </si>
  <si>
    <t>Total</t>
  </si>
  <si>
    <t>Acorus americanus</t>
  </si>
  <si>
    <t>Sweet Flag</t>
  </si>
  <si>
    <t>E, W, WP</t>
  </si>
  <si>
    <t>White</t>
  </si>
  <si>
    <t>2' -  3'</t>
  </si>
  <si>
    <t>May</t>
  </si>
  <si>
    <t>Allium cernuum</t>
  </si>
  <si>
    <t>Nodding Wild Onion</t>
  </si>
  <si>
    <t>DP, MP</t>
  </si>
  <si>
    <t>Pink</t>
  </si>
  <si>
    <t>1' - 2'</t>
  </si>
  <si>
    <t>June-Sept.</t>
  </si>
  <si>
    <t>Allium tricoccum</t>
  </si>
  <si>
    <t>Wild Leek</t>
  </si>
  <si>
    <t>WL</t>
  </si>
  <si>
    <t>6" - 8"</t>
  </si>
  <si>
    <t>Jun-Jul</t>
  </si>
  <si>
    <t>Anemone canadensis</t>
  </si>
  <si>
    <t>Meadow Anemone</t>
  </si>
  <si>
    <t>MP,WP,WW</t>
  </si>
  <si>
    <t>1.5 - 2'</t>
  </si>
  <si>
    <t>April-June</t>
  </si>
  <si>
    <t>Aquilegia canadensis</t>
  </si>
  <si>
    <t>Wild Columbine</t>
  </si>
  <si>
    <t>S, WL</t>
  </si>
  <si>
    <t>Red</t>
  </si>
  <si>
    <t>1' - 3'</t>
  </si>
  <si>
    <t>Arisaema triphyllum</t>
  </si>
  <si>
    <t>Jack-in-the-pulpit</t>
  </si>
  <si>
    <t>WL, WW</t>
  </si>
  <si>
    <t>Purple</t>
  </si>
  <si>
    <t>1.5' - 2'</t>
  </si>
  <si>
    <t>April-May</t>
  </si>
  <si>
    <t>Asarum canadense</t>
  </si>
  <si>
    <t>Wild Ginger</t>
  </si>
  <si>
    <t xml:space="preserve">WL </t>
  </si>
  <si>
    <t>Brown</t>
  </si>
  <si>
    <t>Asclepias incarnata</t>
  </si>
  <si>
    <t>Swamp Milkweed</t>
  </si>
  <si>
    <t>WP, WW</t>
  </si>
  <si>
    <t>3' - 6'</t>
  </si>
  <si>
    <t>Jul-Aug</t>
  </si>
  <si>
    <t>Asclepias sullivantii</t>
  </si>
  <si>
    <t>Prairie Milkweed</t>
  </si>
  <si>
    <t>MP, WP</t>
  </si>
  <si>
    <t>2' - 3'</t>
  </si>
  <si>
    <t>Asclepias syriaca</t>
  </si>
  <si>
    <t>Common Milkweed</t>
  </si>
  <si>
    <t>Jun-Sep</t>
  </si>
  <si>
    <t>Asclepias tuberosa</t>
  </si>
  <si>
    <t>Butterfly Weed</t>
  </si>
  <si>
    <t>DP, MP, S</t>
  </si>
  <si>
    <t>Orange</t>
  </si>
  <si>
    <t>Jun-Aug</t>
  </si>
  <si>
    <t>Asclepias verticillata</t>
  </si>
  <si>
    <t>Whorled Milkweed</t>
  </si>
  <si>
    <t>DP</t>
  </si>
  <si>
    <t>Bouteloua curtipendula</t>
  </si>
  <si>
    <t>Side-oats Grama</t>
  </si>
  <si>
    <t xml:space="preserve">DP </t>
  </si>
  <si>
    <t>Camassia scilloides</t>
  </si>
  <si>
    <t>Wild Hyacinth</t>
  </si>
  <si>
    <t>MP, S, WL</t>
  </si>
  <si>
    <t>Blue</t>
  </si>
  <si>
    <t>8" - 12"</t>
  </si>
  <si>
    <t>May-June</t>
  </si>
  <si>
    <t>Carex albicans</t>
  </si>
  <si>
    <t>White-tinged Sedge</t>
  </si>
  <si>
    <t>Green</t>
  </si>
  <si>
    <t>Carex bicknellii</t>
  </si>
  <si>
    <t>Copper-shouldered Oval Sedge</t>
  </si>
  <si>
    <t>DP, MP, S, WP</t>
  </si>
  <si>
    <t>Apr-Jun</t>
  </si>
  <si>
    <t>Carex blanda</t>
  </si>
  <si>
    <t>Common Wood Sedge</t>
  </si>
  <si>
    <t>Carex brevior</t>
  </si>
  <si>
    <t>Plains Oval Sedge</t>
  </si>
  <si>
    <t>DP, S</t>
  </si>
  <si>
    <t>1' - 1.5'</t>
  </si>
  <si>
    <t>Apr-May</t>
  </si>
  <si>
    <t>Carex bromoides</t>
  </si>
  <si>
    <t>Brome Hummock Sedge</t>
  </si>
  <si>
    <t>WP</t>
  </si>
  <si>
    <t>Carex jamesii</t>
  </si>
  <si>
    <t>Grass Sedge</t>
  </si>
  <si>
    <t>Carex muskingumensis</t>
  </si>
  <si>
    <t>Palm Sedge</t>
  </si>
  <si>
    <t>MP, W, WP</t>
  </si>
  <si>
    <t>May-Jul</t>
  </si>
  <si>
    <t>Carex pensylvanica</t>
  </si>
  <si>
    <t>Penn/CommonOakSedge</t>
  </si>
  <si>
    <t>Carex plantaginea</t>
  </si>
  <si>
    <t>Plantain-leaved Wood Sedge</t>
  </si>
  <si>
    <t>Carex radiata</t>
  </si>
  <si>
    <t>Straight-styled Wood Sedge</t>
  </si>
  <si>
    <t>Carex rosea</t>
  </si>
  <si>
    <t>Curly-styled Wood Sedge</t>
  </si>
  <si>
    <t>Carex shortiana</t>
  </si>
  <si>
    <t>Short's Sedge</t>
  </si>
  <si>
    <t>W, WP, WW</t>
  </si>
  <si>
    <t>Jun</t>
  </si>
  <si>
    <t>Carex sprengelii</t>
  </si>
  <si>
    <t>Long-beaked Sedge</t>
  </si>
  <si>
    <t>Carex stipata</t>
  </si>
  <si>
    <t>Fox Sedge</t>
  </si>
  <si>
    <t>E, W, WP, WW</t>
  </si>
  <si>
    <t>3' - 4'</t>
  </si>
  <si>
    <t>Carex vulpinoidea</t>
  </si>
  <si>
    <t>Brown Fox Sedge</t>
  </si>
  <si>
    <t>Chelone glabra</t>
  </si>
  <si>
    <t>Turtlehead</t>
  </si>
  <si>
    <t>Aug-Sep</t>
  </si>
  <si>
    <t>Coreopsis lanceolata</t>
  </si>
  <si>
    <t>Sand Coreopsis</t>
  </si>
  <si>
    <t>Yellow</t>
  </si>
  <si>
    <t>Coreopsis palmata</t>
  </si>
  <si>
    <t>Prairie Coreopsis</t>
  </si>
  <si>
    <t>Dalea candida</t>
  </si>
  <si>
    <t>White Prairie Clover</t>
  </si>
  <si>
    <t>Dalea purpurea</t>
  </si>
  <si>
    <t>Purple Prairie Clover</t>
  </si>
  <si>
    <t>Dicentra cucullaria</t>
  </si>
  <si>
    <t>Dutchman's Breeches</t>
  </si>
  <si>
    <t>Mar-May</t>
  </si>
  <si>
    <t>Dodecatheon meadia</t>
  </si>
  <si>
    <t>Shooting Star</t>
  </si>
  <si>
    <t>May-Jun</t>
  </si>
  <si>
    <t>Echinacea pallida</t>
  </si>
  <si>
    <t>Pale Purple Coneflower</t>
  </si>
  <si>
    <t>Echinacea purpurea</t>
  </si>
  <si>
    <t>Purple Coneflower</t>
  </si>
  <si>
    <t>MP, S</t>
  </si>
  <si>
    <t>Eragrostis spectabilis</t>
  </si>
  <si>
    <t>Purple Lovegrass</t>
  </si>
  <si>
    <t>18" - 24"</t>
  </si>
  <si>
    <t>Eryngium yuccifolium</t>
  </si>
  <si>
    <t>Rattlesnake Master</t>
  </si>
  <si>
    <t>Eupatorium perfoliatum</t>
  </si>
  <si>
    <t>Common Boneset</t>
  </si>
  <si>
    <t>W, WP</t>
  </si>
  <si>
    <t>4' - 6'</t>
  </si>
  <si>
    <t>Euphorbia corollata</t>
  </si>
  <si>
    <t>Flowering Spurge</t>
  </si>
  <si>
    <t>June-July</t>
  </si>
  <si>
    <t>Eurybia macrophylla</t>
  </si>
  <si>
    <t>Big-leaved Aster</t>
  </si>
  <si>
    <t>Eutrochium maculatum</t>
  </si>
  <si>
    <t>Spotted Joe Pye Weed</t>
  </si>
  <si>
    <t>Fragaria virginiana</t>
  </si>
  <si>
    <t>Wild Strawberry</t>
  </si>
  <si>
    <t>DP, S, WL</t>
  </si>
  <si>
    <t>Gentiana alba</t>
  </si>
  <si>
    <t>Cream Gentian</t>
  </si>
  <si>
    <t>MP</t>
  </si>
  <si>
    <t>Gentiana andrewsii</t>
  </si>
  <si>
    <t>Bottle Gentian</t>
  </si>
  <si>
    <t>Geranium maculatum</t>
  </si>
  <si>
    <t>Wild Geranium</t>
  </si>
  <si>
    <t>S, WL, WW</t>
  </si>
  <si>
    <t>Geum triflorum</t>
  </si>
  <si>
    <t>Prairie Smoke</t>
  </si>
  <si>
    <t>Hepatica nobilis S. var. acuta</t>
  </si>
  <si>
    <t>Sharp-lobed Hepatica</t>
  </si>
  <si>
    <t>April</t>
  </si>
  <si>
    <t>Heuchera richardsonii</t>
  </si>
  <si>
    <t>Prairie Alumroot</t>
  </si>
  <si>
    <t>Hibiscus laevis</t>
  </si>
  <si>
    <t>Halberdleaf Rosemallow</t>
  </si>
  <si>
    <t>Hibiscus moscheutos</t>
  </si>
  <si>
    <t>Swamp Mallow</t>
  </si>
  <si>
    <t>Jul-Sep</t>
  </si>
  <si>
    <t>Hydrophyllum virginianum</t>
  </si>
  <si>
    <t>Virginia Waterleaf</t>
  </si>
  <si>
    <t>Iris cristata</t>
  </si>
  <si>
    <t>Dwarf Crested Iris</t>
  </si>
  <si>
    <t>Iris versicolor</t>
  </si>
  <si>
    <t>Harlequin Blueflag Iris</t>
  </si>
  <si>
    <t>E, WP</t>
  </si>
  <si>
    <t>Iris virginica var. shrevei</t>
  </si>
  <si>
    <t>Blueflag Iris</t>
  </si>
  <si>
    <t>Koeleria macrantha</t>
  </si>
  <si>
    <t>June Grass</t>
  </si>
  <si>
    <t>Lespedeza violacea</t>
  </si>
  <si>
    <t>Violet Bush Clover</t>
  </si>
  <si>
    <t>Liatris aspera</t>
  </si>
  <si>
    <t>Rough Blazing Star</t>
  </si>
  <si>
    <t xml:space="preserve">2' - 3' </t>
  </si>
  <si>
    <t>Liatris cylindracea</t>
  </si>
  <si>
    <t>Cylindrical Blazing Star</t>
  </si>
  <si>
    <t>July-Sept</t>
  </si>
  <si>
    <t>Liatris pycnostachya</t>
  </si>
  <si>
    <t>Prairie Blazing Star</t>
  </si>
  <si>
    <t>Liatris spicata</t>
  </si>
  <si>
    <t xml:space="preserve">Marsh Blazing Star </t>
  </si>
  <si>
    <t>July-Aug.</t>
  </si>
  <si>
    <t>Lilium michiganense</t>
  </si>
  <si>
    <t>Michigan Lily</t>
  </si>
  <si>
    <t>MP, S, W, WP</t>
  </si>
  <si>
    <t>Lobelia cardinalis</t>
  </si>
  <si>
    <t>Cardinal Flower</t>
  </si>
  <si>
    <t>Lobelia siphilitica</t>
  </si>
  <si>
    <t>Great Blue Lobelia</t>
  </si>
  <si>
    <t>Lythrum alatum</t>
  </si>
  <si>
    <t>Winged Loosestrife</t>
  </si>
  <si>
    <t>E, MP, W, WP</t>
  </si>
  <si>
    <t>Maianthemum racemosum</t>
  </si>
  <si>
    <t>Feathery False Solomon's Seal</t>
  </si>
  <si>
    <t>2' - 4'</t>
  </si>
  <si>
    <t>Mertensia virginica</t>
  </si>
  <si>
    <t>Virginia Bluebells</t>
  </si>
  <si>
    <t>Mimulus ringens</t>
  </si>
  <si>
    <t>Monkey Flower</t>
  </si>
  <si>
    <t>Monarda bradburiana</t>
  </si>
  <si>
    <t>Eastern Beebalm</t>
  </si>
  <si>
    <t>S</t>
  </si>
  <si>
    <t>Monarda fistulosa</t>
  </si>
  <si>
    <t>Wild Bergamot</t>
  </si>
  <si>
    <t>DP,MP, S</t>
  </si>
  <si>
    <t>3 '- 4'</t>
  </si>
  <si>
    <t>Oligoneuron ohioense</t>
  </si>
  <si>
    <t>Ohio Goldenrod</t>
  </si>
  <si>
    <t>Gold</t>
  </si>
  <si>
    <t>Jul-Oct</t>
  </si>
  <si>
    <t>Opuntia humifusa</t>
  </si>
  <si>
    <t>Eastern Prickly Pear</t>
  </si>
  <si>
    <t>Panicum virgatum</t>
  </si>
  <si>
    <t>Switch Grass</t>
  </si>
  <si>
    <t>July</t>
  </si>
  <si>
    <t>Penstemon digitalis</t>
  </si>
  <si>
    <t>Foxglove Beardtongue</t>
  </si>
  <si>
    <t>Penstemon hirsutus</t>
  </si>
  <si>
    <t>Hairy Beardtongue</t>
  </si>
  <si>
    <t>Phlox bifida</t>
  </si>
  <si>
    <t>Cleft Phlox</t>
  </si>
  <si>
    <t>Phlox divaricata</t>
  </si>
  <si>
    <t>Woodland Phlox</t>
  </si>
  <si>
    <t>Physostegia virginiana</t>
  </si>
  <si>
    <t>Obedient Plant</t>
  </si>
  <si>
    <t>Polemonium reptans</t>
  </si>
  <si>
    <t>Jacob's Ladder</t>
  </si>
  <si>
    <t>Polygonatum biflorum var comm.</t>
  </si>
  <si>
    <t>Great Solomon's Seal</t>
  </si>
  <si>
    <t>3' - 7'</t>
  </si>
  <si>
    <t>Potentilla arguta</t>
  </si>
  <si>
    <t>Prairie Cinquefoil</t>
  </si>
  <si>
    <t>Pycnanthemum tenuifolium</t>
  </si>
  <si>
    <t>Slender Mountain Mint</t>
  </si>
  <si>
    <t>MP,WP</t>
  </si>
  <si>
    <t>Pycnanthemum virginianum</t>
  </si>
  <si>
    <t>Common Mountain Mint</t>
  </si>
  <si>
    <t>Ratibida pinnata</t>
  </si>
  <si>
    <t>Gray-headed Coneflower</t>
  </si>
  <si>
    <t>Rudbeckia fulgida var speciosa</t>
  </si>
  <si>
    <t>Showy Black-eyed Susan</t>
  </si>
  <si>
    <t>June-Oct.</t>
  </si>
  <si>
    <t>Rudbeckia hirta</t>
  </si>
  <si>
    <t>Black-eyed Susan</t>
  </si>
  <si>
    <t>Rudbeckia triloba</t>
  </si>
  <si>
    <t>Brown-eyed Susan</t>
  </si>
  <si>
    <t>Ruellia humilis</t>
  </si>
  <si>
    <t>Wild Petunia</t>
  </si>
  <si>
    <t>May-Sep</t>
  </si>
  <si>
    <t>Sanguisorba canadensis</t>
  </si>
  <si>
    <t>American Burnet</t>
  </si>
  <si>
    <t>3'- 4'</t>
  </si>
  <si>
    <t>Schizachyrium scoparium</t>
  </si>
  <si>
    <t>Little Bluestem</t>
  </si>
  <si>
    <t>Sep-Oct</t>
  </si>
  <si>
    <t>Sedum ternatum</t>
  </si>
  <si>
    <t>Wild Stonecrop</t>
  </si>
  <si>
    <t>&lt; 1'</t>
  </si>
  <si>
    <t>Silene regia</t>
  </si>
  <si>
    <t>Royal Catchfly</t>
  </si>
  <si>
    <t>Silene stellata</t>
  </si>
  <si>
    <t>Starry Campion</t>
  </si>
  <si>
    <t>Sisyrinchium angustifolium</t>
  </si>
  <si>
    <t>Blue-eyed Grass</t>
  </si>
  <si>
    <t>Solidago flexicaulis</t>
  </si>
  <si>
    <t>Zigzag Goldenrod</t>
  </si>
  <si>
    <t>Solidago speciosa</t>
  </si>
  <si>
    <t>Showy Goldenrod</t>
  </si>
  <si>
    <t>Aug-Oct</t>
  </si>
  <si>
    <t>Sporobolis heterolepis</t>
  </si>
  <si>
    <t>Prairie Dropseed</t>
  </si>
  <si>
    <t>Symph. novae-angliae</t>
  </si>
  <si>
    <t>New England Aster</t>
  </si>
  <si>
    <t>Symph. oblongifolium</t>
  </si>
  <si>
    <t>Aromatic Aster</t>
  </si>
  <si>
    <t>Symph. oolentangiense</t>
  </si>
  <si>
    <t>Sky-blue Aster</t>
  </si>
  <si>
    <t>Symphyotrichum shortii</t>
  </si>
  <si>
    <t>Short's Aster</t>
  </si>
  <si>
    <t>Thalictrum dioicum</t>
  </si>
  <si>
    <t>Early Meadow Rue</t>
  </si>
  <si>
    <t>Tiarella cordifolia</t>
  </si>
  <si>
    <t>Foamflower</t>
  </si>
  <si>
    <t>Tradescantia ohiensis</t>
  </si>
  <si>
    <t>Common Spiderwort</t>
  </si>
  <si>
    <t>Trillium grandiflorum</t>
  </si>
  <si>
    <t>Large-flowered Trillium</t>
  </si>
  <si>
    <t>Uvularia grandiflora</t>
  </si>
  <si>
    <t>Large-flowered Bellwort</t>
  </si>
  <si>
    <t>Verbena hastata</t>
  </si>
  <si>
    <t>Blue Vervain</t>
  </si>
  <si>
    <t>Vernonia fasciculata</t>
  </si>
  <si>
    <t>Common Ironweed</t>
  </si>
  <si>
    <t>Viola pedata</t>
  </si>
  <si>
    <t>Bird's Foot Violet</t>
  </si>
  <si>
    <t>3" - 6"</t>
  </si>
  <si>
    <t>March-May</t>
  </si>
  <si>
    <t>Zizia aptera</t>
  </si>
  <si>
    <t>Heart-leaved Meadow Parsnip</t>
  </si>
  <si>
    <t>Zizia aurea</t>
  </si>
  <si>
    <t>Golden Alexanders</t>
  </si>
  <si>
    <t>MP, S, WP</t>
  </si>
  <si>
    <t>Total:</t>
  </si>
  <si>
    <r>
      <t xml:space="preserve">38-cell </t>
    </r>
    <r>
      <rPr>
        <b/>
        <i/>
        <sz val="15"/>
        <color theme="3"/>
        <rFont val="Calibri"/>
        <family val="2"/>
        <scheme val="minor"/>
      </rPr>
      <t>full flats</t>
    </r>
    <r>
      <rPr>
        <b/>
        <sz val="15"/>
        <color theme="3"/>
        <rFont val="Calibri"/>
        <family val="2"/>
        <scheme val="minor"/>
      </rPr>
      <t xml:space="preserve"> from the separate list of 176 NGN species</t>
    </r>
  </si>
  <si>
    <t>Type the desired species' name in the Species column.</t>
  </si>
  <si>
    <t>Fill in the number of flats you would like in the Qty column.</t>
  </si>
  <si>
    <t>Species</t>
  </si>
  <si>
    <t>Price</t>
  </si>
  <si>
    <t>Qty</t>
  </si>
  <si>
    <t>type the price for the flat in the Price column. ($65, $75, or $120)</t>
  </si>
  <si>
    <t>Use the drop-down box in the Price column to select the amount,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</si>
</sst>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</cellStyleXfs>
  <cellXfs count="4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1" applyFont="1" applyAlignment="1" applyProtection="1">
      <alignment horizontal="right"/>
    </xf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/>
    <xf numFmtId="0" fontId="9" fillId="0" borderId="0" xfId="3" applyFont="1" applyProtection="1"/>
    <xf numFmtId="0" fontId="6" fillId="0" borderId="0" xfId="2" applyFont="1" applyProtection="1"/>
    <xf numFmtId="0" fontId="8" fillId="0" borderId="0" xfId="0" applyFont="1"/>
    <xf numFmtId="164" fontId="18" fillId="0" borderId="4" xfId="0" applyNumberFormat="1" applyFont="1" applyBorder="1" applyAlignment="1">
      <alignment horizontal="center"/>
    </xf>
    <xf numFmtId="0" fontId="6" fillId="0" borderId="1" xfId="2" applyFont="1" applyBorder="1" applyAlignment="1" applyProtection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2" applyFont="1" applyAlignment="1" applyProtection="1">
      <alignment horizontal="centerContinuous"/>
    </xf>
    <xf numFmtId="0" fontId="0" fillId="0" borderId="0" xfId="0" applyAlignment="1">
      <alignment horizontal="centerContinuous"/>
    </xf>
    <xf numFmtId="0" fontId="2" fillId="0" borderId="1" xfId="2" applyBorder="1" applyAlignment="1" applyProtection="1">
      <alignment horizontal="centerContinuous"/>
    </xf>
    <xf numFmtId="0" fontId="14" fillId="0" borderId="0" xfId="2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0" borderId="0" xfId="4" applyBorder="1" applyAlignment="1" applyProtection="1">
      <alignment horizontal="centerContinuous"/>
    </xf>
    <xf numFmtId="0" fontId="17" fillId="0" borderId="0" xfId="0" applyFont="1"/>
    <xf numFmtId="164" fontId="0" fillId="0" borderId="0" xfId="0" applyNumberFormat="1"/>
    <xf numFmtId="164" fontId="0" fillId="0" borderId="0" xfId="0" applyNumberFormat="1" applyProtection="1">
      <protection locked="0"/>
    </xf>
    <xf numFmtId="164" fontId="19" fillId="0" borderId="0" xfId="0" applyNumberFormat="1" applyFont="1"/>
    <xf numFmtId="0" fontId="20" fillId="0" borderId="0" xfId="1" applyFont="1" applyAlignment="1" applyProtection="1">
      <alignment horizontal="right"/>
    </xf>
  </cellXfs>
  <cellStyles count="5">
    <cellStyle name="Explanatory Text" xfId="2" builtinId="53"/>
    <cellStyle name="Heading 1" xfId="4" builtinId="16"/>
    <cellStyle name="Hyperlink" xfId="3" builtinId="8"/>
    <cellStyle name="Normal" xfId="0" builtinId="0"/>
    <cellStyle name="Title" xfId="1" builtinId="15"/>
  </cellStyles>
  <dxfs count="30">
    <dxf>
      <numFmt numFmtId="164" formatCode="&quot;$&quot;#,##0.00"/>
    </dxf>
    <dxf>
      <alignment horizontal="center" vertical="bottom" textRotation="0" wrapText="0" indent="0" justifyLastLine="0" shrinkToFit="0" readingOrder="0"/>
    </dxf>
    <dxf>
      <numFmt numFmtId="164" formatCode="&quot;$&quot;#,##0.00"/>
      <protection locked="0" hidden="0"/>
    </dxf>
    <dxf>
      <protection locked="0" hidden="0"/>
    </dxf>
    <dxf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ill>
        <patternFill>
          <bgColor theme="6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3</xdr:col>
      <xdr:colOff>1552285</xdr:colOff>
      <xdr:row>3</xdr:row>
      <xdr:rowOff>9525</xdr:rowOff>
    </xdr:to>
    <xdr:pic>
      <xdr:nvPicPr>
        <xdr:cNvPr id="2" name="Picture 1" descr="Wild Ones Greater Kane County">
          <a:extLst>
            <a:ext uri="{FF2B5EF4-FFF2-40B4-BE49-F238E27FC236}">
              <a16:creationId xmlns:a16="http://schemas.microsoft.com/office/drawing/2014/main" id="{83CE34D5-8F0E-A4F7-71E8-42ED0027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4942" y="169333"/>
          <a:ext cx="2823343" cy="127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48A11A-49DC-4008-9C49-BC07273B63A7}" name="Table_1" displayName="Table_1" ref="B17:L131" totalsRowCount="1" headerRowDxfId="28" dataDxfId="27" totalsRowDxfId="26">
  <tableColumns count="11">
    <tableColumn id="1" xr3:uid="{BB57C7D8-2E47-4BBF-9A5B-FAAFF7B9FAD6}" name="Full (10)" totalsRowFunction="sum" totalsRowDxfId="25"/>
    <tableColumn id="2" xr3:uid="{6AE27E7E-4264-4AEB-9860-847DFF366412}" name="Half (5)" totalsRowFunction="sum" totalsRowDxfId="24"/>
    <tableColumn id="3" xr3:uid="{82F97905-4C83-4D4E-937C-525A742A472F}" name="Botanical Name" dataDxfId="23" totalsRowDxfId="22"/>
    <tableColumn id="4" xr3:uid="{2D1735B7-0393-4CB6-840E-EF37593CBBD5}" name="Common Name" dataDxfId="21" totalsRowDxfId="20"/>
    <tableColumn id="5" xr3:uid="{F514E455-DDC5-481A-806D-CF846248191F}" name="Habitat" dataDxfId="19" totalsRowDxfId="18"/>
    <tableColumn id="6" xr3:uid="{546B45EE-B21E-4F64-8CBE-99F73AFF4A0D}" name="Color" dataDxfId="17" totalsRowDxfId="16"/>
    <tableColumn id="7" xr3:uid="{D97591FE-09D4-4D06-A65D-5F72FFD53861}" name=" Height" dataDxfId="15" totalsRowDxfId="14"/>
    <tableColumn id="8" xr3:uid="{A215555F-FF2A-4AD9-B09D-7AF812817C92}" name="Bloom Time" dataDxfId="13" totalsRowDxfId="12"/>
    <tableColumn id="9" xr3:uid="{D05FBADA-17F3-4A05-A9FC-8A63560BBE37}" name="Cost/Full" dataDxfId="11" totalsRowDxfId="10"/>
    <tableColumn id="10" xr3:uid="{5309013A-4C25-478E-9E56-49567DE9CC52}" name="Cost/Half" totalsRowLabel="Total:" dataDxfId="9" totalsRowDxfId="8"/>
    <tableColumn id="11" xr3:uid="{A4E5BC20-3640-4F03-85B5-25FF6644DAA1}" name="Total" totalsRowFunction="sum" totalsRowDxfId="7">
      <calculatedColumnFormula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calculatedColumnFormula>
    </tableColumn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21A25F-72F1-48E0-A55E-313C9EB8F999}" name="Table_2" displayName="Table_2" ref="E144:H163" totalsRowCount="1" headerRowDxfId="6" dataDxfId="5" totalsRowDxfId="4">
  <tableColumns count="4">
    <tableColumn id="1" xr3:uid="{C26D5D61-2ADC-4197-9A6A-5918455ACB1C}" name="Species" totalsRowLabel="Total" dataDxfId="3"/>
    <tableColumn id="2" xr3:uid="{064B5F7F-6D80-45DC-ADB8-32AC76174388}" name="Price" dataDxfId="2"/>
    <tableColumn id="3" xr3:uid="{15BE375A-AF35-40F3-8ED2-5175E2200BA1}" name="Qty" totalsRowFunction="sum" totalsRowDxfId="1"/>
    <tableColumn id="4" xr3:uid="{94CFD6BB-F182-432B-A946-D9AB105BB1D4}" name="Total" totalsRowFunction="sum" totalsRowDxfId="0">
      <calculatedColumnFormula>IF(ISBLANK(Table_2[[#This Row],[Price]]),"",Table_2[[#This Row],[Price]]*Table_2[[#This Row],[Qty]])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masonick@gmail.com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F97F-837F-4BCB-A248-8C62523B74FB}">
  <sheetPr>
    <pageSetUpPr fitToPage="1"/>
  </sheetPr>
  <dimension ref="A1:L163"/>
  <sheetViews>
    <sheetView showGridLines="0" tabSelected="1" zoomScaleNormal="100" workbookViewId="0">
      <selection activeCell="D5" sqref="D5"/>
    </sheetView>
  </sheetViews>
  <sheetFormatPr defaultRowHeight="15" x14ac:dyDescent="0.25"/>
  <cols>
    <col min="1" max="1" width="2.28515625" customWidth="1"/>
    <col min="2" max="2" width="9.5703125" customWidth="1"/>
    <col min="3" max="3" width="9.7109375" customWidth="1"/>
    <col min="4" max="4" width="23.7109375" customWidth="1"/>
    <col min="5" max="5" width="22.7109375" customWidth="1"/>
    <col min="6" max="6" width="11.85546875" customWidth="1"/>
    <col min="7" max="7" width="8" customWidth="1"/>
    <col min="8" max="8" width="9.140625" customWidth="1"/>
    <col min="9" max="9" width="13.28515625" customWidth="1"/>
    <col min="10" max="10" width="9.28515625" customWidth="1"/>
    <col min="11" max="11" width="9.28515625" bestFit="1" customWidth="1"/>
    <col min="12" max="12" width="9.28515625" customWidth="1"/>
  </cols>
  <sheetData>
    <row r="1" spans="2:12" ht="13.5" customHeight="1" x14ac:dyDescent="0.25"/>
    <row r="2" spans="2:12" ht="75.75" customHeight="1" x14ac:dyDescent="0.45">
      <c r="L2" s="39" t="s">
        <v>0</v>
      </c>
    </row>
    <row r="3" spans="2:12" ht="24" thickBot="1" x14ac:dyDescent="0.4">
      <c r="L3" s="5" t="s">
        <v>1</v>
      </c>
    </row>
    <row r="4" spans="2:12" ht="7.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7.25" customHeight="1" x14ac:dyDescent="0.25">
      <c r="B5" s="7" t="s">
        <v>2</v>
      </c>
      <c r="C5" s="8" t="s">
        <v>3</v>
      </c>
      <c r="D5" s="2"/>
      <c r="E5" s="9"/>
      <c r="F5" s="9"/>
      <c r="I5" s="7" t="s">
        <v>4</v>
      </c>
      <c r="J5" s="10" t="s">
        <v>5</v>
      </c>
    </row>
    <row r="6" spans="2:12" ht="17.25" customHeight="1" x14ac:dyDescent="0.25">
      <c r="C6" s="8" t="s">
        <v>6</v>
      </c>
      <c r="D6" s="2"/>
      <c r="E6" s="9"/>
      <c r="F6" s="9"/>
      <c r="I6" s="11" t="s">
        <v>7</v>
      </c>
      <c r="J6" s="12"/>
    </row>
    <row r="7" spans="2:12" ht="17.25" customHeight="1" x14ac:dyDescent="0.25">
      <c r="C7" s="8" t="s">
        <v>8</v>
      </c>
      <c r="D7" s="2"/>
      <c r="E7" s="9"/>
      <c r="F7" s="9"/>
      <c r="I7" s="7" t="s">
        <v>9</v>
      </c>
      <c r="J7" s="12" t="s">
        <v>10</v>
      </c>
    </row>
    <row r="8" spans="2:12" ht="17.25" customHeight="1" thickBot="1" x14ac:dyDescent="0.3">
      <c r="C8" s="8" t="s">
        <v>11</v>
      </c>
      <c r="D8" s="3"/>
      <c r="E8" s="9"/>
      <c r="F8" s="9"/>
      <c r="J8" s="12" t="s">
        <v>12</v>
      </c>
    </row>
    <row r="9" spans="2:12" ht="18" customHeight="1" thickBot="1" x14ac:dyDescent="0.35">
      <c r="C9" s="8" t="s">
        <v>13</v>
      </c>
      <c r="D9" s="13" t="str">
        <f>IF(Table_1[[#Totals],[Total]]+Table_2[[#Totals],[Total]]=0,"",Table_1[[#Totals],[Total]]+Table_2[[#Totals],[Total]])</f>
        <v/>
      </c>
      <c r="J9" s="12" t="s">
        <v>14</v>
      </c>
    </row>
    <row r="10" spans="2:12" ht="8.25" customHeight="1" thickBot="1" x14ac:dyDescent="0.3"/>
    <row r="11" spans="2:12" x14ac:dyDescent="0.25">
      <c r="B11" s="14" t="s">
        <v>15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x14ac:dyDescent="0.25">
      <c r="B12" s="16" t="s">
        <v>16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5.75" thickBot="1" x14ac:dyDescent="0.3">
      <c r="B13" s="16" t="s">
        <v>17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4.25" customHeight="1" x14ac:dyDescent="0.25">
      <c r="B14" s="18" t="s">
        <v>18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6.5" customHeight="1" x14ac:dyDescent="0.25">
      <c r="B15" s="19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6.5" customHeight="1" x14ac:dyDescent="0.25">
      <c r="B16" s="20" t="s">
        <v>20</v>
      </c>
      <c r="C16" s="21"/>
      <c r="D16" s="21"/>
      <c r="E16" s="21"/>
      <c r="F16" s="21"/>
      <c r="G16" s="21"/>
      <c r="H16" s="21"/>
      <c r="I16" s="17"/>
      <c r="J16" s="17"/>
      <c r="K16" s="17"/>
      <c r="L16" s="17"/>
    </row>
    <row r="17" spans="1:12" s="22" customFormat="1" x14ac:dyDescent="0.25">
      <c r="B17" s="22" t="s">
        <v>21</v>
      </c>
      <c r="C17" s="22" t="s">
        <v>22</v>
      </c>
      <c r="D17" s="22" t="s">
        <v>23</v>
      </c>
      <c r="E17" s="22" t="s">
        <v>24</v>
      </c>
      <c r="F17" s="22" t="s">
        <v>25</v>
      </c>
      <c r="G17" s="22" t="s">
        <v>26</v>
      </c>
      <c r="H17" s="22" t="s">
        <v>27</v>
      </c>
      <c r="I17" s="22" t="s">
        <v>28</v>
      </c>
      <c r="J17" s="22" t="s">
        <v>29</v>
      </c>
      <c r="K17" s="22" t="s">
        <v>30</v>
      </c>
      <c r="L17" s="22" t="s">
        <v>31</v>
      </c>
    </row>
    <row r="18" spans="1:12" s="27" customFormat="1" x14ac:dyDescent="0.25">
      <c r="A18" s="27" t="str">
        <f>IF(AND(ISBLANK(Table_1[[#This Row],[Full (10)]]),ISBLANK(Table_1[[#This Row],[Half (5)]])),"","X")</f>
        <v/>
      </c>
      <c r="B18" s="1"/>
      <c r="C18" s="1"/>
      <c r="D18" s="23" t="s">
        <v>32</v>
      </c>
      <c r="E18" s="23" t="s">
        <v>33</v>
      </c>
      <c r="F18" s="23" t="s">
        <v>34</v>
      </c>
      <c r="G18" s="24" t="s">
        <v>35</v>
      </c>
      <c r="H18" s="24" t="s">
        <v>36</v>
      </c>
      <c r="I18" s="24" t="s">
        <v>37</v>
      </c>
      <c r="J18" s="25"/>
      <c r="K18" s="25"/>
      <c r="L18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9" spans="1:12" s="27" customFormat="1" x14ac:dyDescent="0.25">
      <c r="A19" s="27" t="str">
        <f>IF(AND(ISBLANK(Table_1[[#This Row],[Full (10)]]),ISBLANK(Table_1[[#This Row],[Half (5)]])),"","X")</f>
        <v/>
      </c>
      <c r="B19" s="1"/>
      <c r="C19" s="1"/>
      <c r="D19" s="23" t="s">
        <v>38</v>
      </c>
      <c r="E19" s="23" t="s">
        <v>39</v>
      </c>
      <c r="F19" s="23" t="s">
        <v>40</v>
      </c>
      <c r="G19" s="24" t="s">
        <v>41</v>
      </c>
      <c r="H19" s="24" t="s">
        <v>42</v>
      </c>
      <c r="I19" s="24" t="s">
        <v>43</v>
      </c>
      <c r="J19" s="25"/>
      <c r="K19" s="25"/>
      <c r="L19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0" spans="1:12" s="27" customFormat="1" x14ac:dyDescent="0.25">
      <c r="A20" s="27" t="str">
        <f>IF(AND(ISBLANK(Table_1[[#This Row],[Full (10)]]),ISBLANK(Table_1[[#This Row],[Half (5)]])),"","X")</f>
        <v/>
      </c>
      <c r="B20" s="1"/>
      <c r="C20" s="1"/>
      <c r="D20" s="23" t="s">
        <v>44</v>
      </c>
      <c r="E20" s="23" t="s">
        <v>45</v>
      </c>
      <c r="F20" s="23" t="s">
        <v>46</v>
      </c>
      <c r="G20" s="24" t="s">
        <v>35</v>
      </c>
      <c r="H20" s="24" t="s">
        <v>47</v>
      </c>
      <c r="I20" s="24" t="s">
        <v>48</v>
      </c>
      <c r="J20" s="25">
        <v>60</v>
      </c>
      <c r="K20" s="25">
        <v>35</v>
      </c>
      <c r="L20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1" spans="1:12" s="27" customFormat="1" x14ac:dyDescent="0.25">
      <c r="A21" s="27" t="str">
        <f>IF(AND(ISBLANK(Table_1[[#This Row],[Full (10)]]),ISBLANK(Table_1[[#This Row],[Half (5)]])),"","X")</f>
        <v/>
      </c>
      <c r="B21" s="1"/>
      <c r="C21" s="1"/>
      <c r="D21" s="23" t="s">
        <v>49</v>
      </c>
      <c r="E21" s="23" t="s">
        <v>50</v>
      </c>
      <c r="F21" s="23" t="s">
        <v>51</v>
      </c>
      <c r="G21" s="24" t="s">
        <v>35</v>
      </c>
      <c r="H21" s="24" t="s">
        <v>52</v>
      </c>
      <c r="I21" s="24" t="s">
        <v>53</v>
      </c>
      <c r="J21" s="25"/>
      <c r="K21" s="25"/>
      <c r="L21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2" spans="1:12" s="27" customFormat="1" x14ac:dyDescent="0.25">
      <c r="A22" s="27" t="str">
        <f>IF(AND(ISBLANK(Table_1[[#This Row],[Full (10)]]),ISBLANK(Table_1[[#This Row],[Half (5)]])),"","X")</f>
        <v/>
      </c>
      <c r="B22" s="1"/>
      <c r="C22" s="1"/>
      <c r="D22" s="23" t="s">
        <v>54</v>
      </c>
      <c r="E22" s="23" t="s">
        <v>55</v>
      </c>
      <c r="F22" s="23" t="s">
        <v>56</v>
      </c>
      <c r="G22" s="24" t="s">
        <v>57</v>
      </c>
      <c r="H22" s="24" t="s">
        <v>58</v>
      </c>
      <c r="I22" s="24" t="s">
        <v>53</v>
      </c>
      <c r="J22" s="25"/>
      <c r="K22" s="25"/>
      <c r="L22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3" spans="1:12" s="27" customFormat="1" x14ac:dyDescent="0.25">
      <c r="A23" s="27" t="str">
        <f>IF(AND(ISBLANK(Table_1[[#This Row],[Full (10)]]),ISBLANK(Table_1[[#This Row],[Half (5)]])),"","X")</f>
        <v/>
      </c>
      <c r="B23" s="1"/>
      <c r="C23" s="1"/>
      <c r="D23" s="23" t="s">
        <v>59</v>
      </c>
      <c r="E23" s="23" t="s">
        <v>60</v>
      </c>
      <c r="F23" s="23" t="s">
        <v>61</v>
      </c>
      <c r="G23" s="24" t="s">
        <v>62</v>
      </c>
      <c r="H23" s="24" t="s">
        <v>63</v>
      </c>
      <c r="I23" s="24" t="s">
        <v>64</v>
      </c>
      <c r="J23" s="25">
        <v>60</v>
      </c>
      <c r="K23" s="25">
        <v>35</v>
      </c>
      <c r="L23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4" spans="1:12" s="27" customFormat="1" x14ac:dyDescent="0.25">
      <c r="A24" s="27" t="str">
        <f>IF(AND(ISBLANK(Table_1[[#This Row],[Full (10)]]),ISBLANK(Table_1[[#This Row],[Half (5)]])),"","X")</f>
        <v/>
      </c>
      <c r="B24" s="1"/>
      <c r="C24" s="1"/>
      <c r="D24" s="23" t="s">
        <v>65</v>
      </c>
      <c r="E24" s="23" t="s">
        <v>66</v>
      </c>
      <c r="F24" s="23" t="s">
        <v>67</v>
      </c>
      <c r="G24" s="23" t="s">
        <v>68</v>
      </c>
      <c r="H24" s="23" t="s">
        <v>47</v>
      </c>
      <c r="I24" s="23" t="s">
        <v>64</v>
      </c>
      <c r="J24" s="25">
        <v>50</v>
      </c>
      <c r="K24" s="25">
        <v>28</v>
      </c>
      <c r="L24" s="26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5" spans="1:12" x14ac:dyDescent="0.25">
      <c r="A25" s="27" t="str">
        <f>IF(AND(ISBLANK(Table_1[[#This Row],[Full (10)]]),ISBLANK(Table_1[[#This Row],[Half (5)]])),"","X")</f>
        <v/>
      </c>
      <c r="B25" s="4"/>
      <c r="C25" s="4"/>
      <c r="D25" s="29" t="s">
        <v>69</v>
      </c>
      <c r="E25" s="29" t="s">
        <v>70</v>
      </c>
      <c r="F25" s="29" t="s">
        <v>71</v>
      </c>
      <c r="G25" s="29" t="s">
        <v>41</v>
      </c>
      <c r="H25" s="29" t="s">
        <v>72</v>
      </c>
      <c r="I25" s="29" t="s">
        <v>73</v>
      </c>
      <c r="J25" s="30"/>
      <c r="K25" s="30"/>
      <c r="L2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6" spans="1:12" x14ac:dyDescent="0.25">
      <c r="A26" s="27" t="str">
        <f>IF(AND(ISBLANK(Table_1[[#This Row],[Full (10)]]),ISBLANK(Table_1[[#This Row],[Half (5)]])),"","X")</f>
        <v/>
      </c>
      <c r="B26" s="4"/>
      <c r="C26" s="4"/>
      <c r="D26" s="29" t="s">
        <v>74</v>
      </c>
      <c r="E26" s="29" t="s">
        <v>75</v>
      </c>
      <c r="F26" s="29" t="s">
        <v>76</v>
      </c>
      <c r="G26" s="29" t="s">
        <v>41</v>
      </c>
      <c r="H26" s="29" t="s">
        <v>77</v>
      </c>
      <c r="I26" s="29" t="s">
        <v>48</v>
      </c>
      <c r="J26" s="30"/>
      <c r="K26" s="30"/>
      <c r="L2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7" spans="1:12" x14ac:dyDescent="0.25">
      <c r="A27" s="27" t="str">
        <f>IF(AND(ISBLANK(Table_1[[#This Row],[Full (10)]]),ISBLANK(Table_1[[#This Row],[Half (5)]])),"","X")</f>
        <v/>
      </c>
      <c r="B27" s="4"/>
      <c r="C27" s="4"/>
      <c r="D27" s="29" t="s">
        <v>78</v>
      </c>
      <c r="E27" s="29" t="s">
        <v>79</v>
      </c>
      <c r="F27" s="29" t="s">
        <v>40</v>
      </c>
      <c r="G27" s="29" t="s">
        <v>62</v>
      </c>
      <c r="H27" s="29" t="s">
        <v>72</v>
      </c>
      <c r="I27" s="29" t="s">
        <v>80</v>
      </c>
      <c r="J27" s="30"/>
      <c r="K27" s="30"/>
      <c r="L2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8" spans="1:12" x14ac:dyDescent="0.25">
      <c r="A28" s="27" t="str">
        <f>IF(AND(ISBLANK(Table_1[[#This Row],[Full (10)]]),ISBLANK(Table_1[[#This Row],[Half (5)]])),"","X")</f>
        <v/>
      </c>
      <c r="B28" s="4"/>
      <c r="C28" s="4"/>
      <c r="D28" s="29" t="s">
        <v>81</v>
      </c>
      <c r="E28" s="29" t="s">
        <v>82</v>
      </c>
      <c r="F28" s="29" t="s">
        <v>83</v>
      </c>
      <c r="G28" s="29" t="s">
        <v>84</v>
      </c>
      <c r="H28" s="29" t="s">
        <v>77</v>
      </c>
      <c r="I28" s="29" t="s">
        <v>85</v>
      </c>
      <c r="J28" s="30">
        <v>50</v>
      </c>
      <c r="K28" s="30">
        <v>28</v>
      </c>
      <c r="L2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29" spans="1:12" x14ac:dyDescent="0.25">
      <c r="A29" s="27" t="str">
        <f>IF(AND(ISBLANK(Table_1[[#This Row],[Full (10)]]),ISBLANK(Table_1[[#This Row],[Half (5)]])),"","X")</f>
        <v/>
      </c>
      <c r="B29" s="4"/>
      <c r="C29" s="4"/>
      <c r="D29" s="29" t="s">
        <v>86</v>
      </c>
      <c r="E29" s="29" t="s">
        <v>87</v>
      </c>
      <c r="F29" s="29" t="s">
        <v>88</v>
      </c>
      <c r="G29" s="29" t="s">
        <v>35</v>
      </c>
      <c r="H29" s="29" t="s">
        <v>58</v>
      </c>
      <c r="I29" s="29" t="s">
        <v>80</v>
      </c>
      <c r="J29" s="30"/>
      <c r="K29" s="30"/>
      <c r="L2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0" spans="1:12" x14ac:dyDescent="0.25">
      <c r="A30" s="27" t="str">
        <f>IF(AND(ISBLANK(Table_1[[#This Row],[Full (10)]]),ISBLANK(Table_1[[#This Row],[Half (5)]])),"","X")</f>
        <v/>
      </c>
      <c r="B30" s="4"/>
      <c r="C30" s="4"/>
      <c r="D30" s="29" t="s">
        <v>89</v>
      </c>
      <c r="E30" s="29" t="s">
        <v>90</v>
      </c>
      <c r="F30" s="29" t="s">
        <v>91</v>
      </c>
      <c r="G30" s="29" t="s">
        <v>84</v>
      </c>
      <c r="H30" s="29" t="s">
        <v>77</v>
      </c>
      <c r="I30" s="29" t="s">
        <v>73</v>
      </c>
      <c r="J30" s="30"/>
      <c r="K30" s="30"/>
      <c r="L3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1" spans="1:12" x14ac:dyDescent="0.25">
      <c r="A31" s="27" t="str">
        <f>IF(AND(ISBLANK(Table_1[[#This Row],[Full (10)]]),ISBLANK(Table_1[[#This Row],[Half (5)]])),"","X")</f>
        <v/>
      </c>
      <c r="B31" s="4"/>
      <c r="C31" s="4"/>
      <c r="D31" s="29" t="s">
        <v>92</v>
      </c>
      <c r="E31" s="29" t="s">
        <v>93</v>
      </c>
      <c r="F31" s="29" t="s">
        <v>94</v>
      </c>
      <c r="G31" s="29" t="s">
        <v>95</v>
      </c>
      <c r="H31" s="29" t="s">
        <v>96</v>
      </c>
      <c r="I31" s="29" t="s">
        <v>97</v>
      </c>
      <c r="J31" s="30">
        <v>60</v>
      </c>
      <c r="K31" s="30">
        <v>35</v>
      </c>
      <c r="L3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2" spans="1:12" x14ac:dyDescent="0.25">
      <c r="A32" s="27" t="str">
        <f>IF(AND(ISBLANK(Table_1[[#This Row],[Full (10)]]),ISBLANK(Table_1[[#This Row],[Half (5)]])),"","X")</f>
        <v/>
      </c>
      <c r="B32" s="4"/>
      <c r="C32" s="4"/>
      <c r="D32" s="29" t="s">
        <v>98</v>
      </c>
      <c r="E32" s="29" t="s">
        <v>99</v>
      </c>
      <c r="F32" s="29" t="s">
        <v>94</v>
      </c>
      <c r="G32" s="29" t="s">
        <v>100</v>
      </c>
      <c r="H32" s="29" t="s">
        <v>63</v>
      </c>
      <c r="I32" s="29" t="s">
        <v>37</v>
      </c>
      <c r="J32" s="30">
        <v>50</v>
      </c>
      <c r="K32" s="30">
        <v>28</v>
      </c>
      <c r="L3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3" spans="1:12" x14ac:dyDescent="0.25">
      <c r="A33" s="27" t="str">
        <f>IF(AND(ISBLANK(Table_1[[#This Row],[Full (10)]]),ISBLANK(Table_1[[#This Row],[Half (5)]])),"","X")</f>
        <v/>
      </c>
      <c r="B33" s="4"/>
      <c r="C33" s="4"/>
      <c r="D33" s="29" t="s">
        <v>101</v>
      </c>
      <c r="E33" s="32" t="s">
        <v>102</v>
      </c>
      <c r="F33" s="29" t="s">
        <v>103</v>
      </c>
      <c r="G33" s="29" t="s">
        <v>100</v>
      </c>
      <c r="H33" s="29" t="s">
        <v>77</v>
      </c>
      <c r="I33" s="29" t="s">
        <v>104</v>
      </c>
      <c r="J33" s="30"/>
      <c r="K33" s="30"/>
      <c r="L3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4" spans="1:12" x14ac:dyDescent="0.25">
      <c r="A34" s="27" t="str">
        <f>IF(AND(ISBLANK(Table_1[[#This Row],[Full (10)]]),ISBLANK(Table_1[[#This Row],[Half (5)]])),"","X")</f>
        <v/>
      </c>
      <c r="B34" s="4"/>
      <c r="C34" s="4"/>
      <c r="D34" s="29" t="s">
        <v>105</v>
      </c>
      <c r="E34" s="29" t="s">
        <v>106</v>
      </c>
      <c r="F34" s="29" t="s">
        <v>46</v>
      </c>
      <c r="G34" s="29" t="s">
        <v>100</v>
      </c>
      <c r="H34" s="29" t="s">
        <v>96</v>
      </c>
      <c r="I34" s="29" t="s">
        <v>37</v>
      </c>
      <c r="J34" s="30">
        <v>50</v>
      </c>
      <c r="K34" s="30">
        <v>28</v>
      </c>
      <c r="L3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5" spans="1:12" x14ac:dyDescent="0.25">
      <c r="A35" s="27" t="str">
        <f>IF(AND(ISBLANK(Table_1[[#This Row],[Full (10)]]),ISBLANK(Table_1[[#This Row],[Half (5)]])),"","X")</f>
        <v/>
      </c>
      <c r="B35" s="4"/>
      <c r="C35" s="4"/>
      <c r="D35" s="29" t="s">
        <v>107</v>
      </c>
      <c r="E35" s="29" t="s">
        <v>108</v>
      </c>
      <c r="F35" s="29" t="s">
        <v>109</v>
      </c>
      <c r="G35" s="29" t="s">
        <v>68</v>
      </c>
      <c r="H35" s="29" t="s">
        <v>110</v>
      </c>
      <c r="I35" s="29" t="s">
        <v>111</v>
      </c>
      <c r="J35" s="30"/>
      <c r="K35" s="30"/>
      <c r="L3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6" spans="1:12" x14ac:dyDescent="0.25">
      <c r="A36" s="27" t="str">
        <f>IF(AND(ISBLANK(Table_1[[#This Row],[Full (10)]]),ISBLANK(Table_1[[#This Row],[Half (5)]])),"","X")</f>
        <v/>
      </c>
      <c r="B36" s="4"/>
      <c r="C36" s="4"/>
      <c r="D36" s="29" t="s">
        <v>112</v>
      </c>
      <c r="E36" s="29" t="s">
        <v>113</v>
      </c>
      <c r="F36" s="29" t="s">
        <v>114</v>
      </c>
      <c r="G36" s="29" t="s">
        <v>100</v>
      </c>
      <c r="H36" s="29" t="s">
        <v>96</v>
      </c>
      <c r="I36" s="29" t="s">
        <v>48</v>
      </c>
      <c r="J36" s="30"/>
      <c r="K36" s="30"/>
      <c r="L3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7" spans="1:12" x14ac:dyDescent="0.25">
      <c r="A37" s="27" t="str">
        <f>IF(AND(ISBLANK(Table_1[[#This Row],[Full (10)]]),ISBLANK(Table_1[[#This Row],[Half (5)]])),"","X")</f>
        <v/>
      </c>
      <c r="B37" s="4"/>
      <c r="C37" s="4"/>
      <c r="D37" s="29" t="s">
        <v>115</v>
      </c>
      <c r="E37" s="29" t="s">
        <v>116</v>
      </c>
      <c r="F37" s="29" t="s">
        <v>56</v>
      </c>
      <c r="G37" s="29" t="s">
        <v>100</v>
      </c>
      <c r="H37" s="29" t="s">
        <v>47</v>
      </c>
      <c r="I37" s="29" t="s">
        <v>111</v>
      </c>
      <c r="J37" s="30">
        <v>50</v>
      </c>
      <c r="K37" s="30">
        <v>28</v>
      </c>
      <c r="L3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8" spans="1:12" x14ac:dyDescent="0.25">
      <c r="A38" s="27" t="str">
        <f>IF(AND(ISBLANK(Table_1[[#This Row],[Full (10)]]),ISBLANK(Table_1[[#This Row],[Half (5)]])),"","X")</f>
        <v/>
      </c>
      <c r="B38" s="4"/>
      <c r="C38" s="4"/>
      <c r="D38" s="29" t="s">
        <v>117</v>
      </c>
      <c r="E38" s="29" t="s">
        <v>118</v>
      </c>
      <c r="F38" s="29" t="s">
        <v>119</v>
      </c>
      <c r="G38" s="29" t="s">
        <v>68</v>
      </c>
      <c r="H38" s="29" t="s">
        <v>77</v>
      </c>
      <c r="I38" s="29" t="s">
        <v>120</v>
      </c>
      <c r="J38" s="30"/>
      <c r="K38" s="30"/>
      <c r="L3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39" spans="1:12" x14ac:dyDescent="0.25">
      <c r="A39" s="27" t="str">
        <f>IF(AND(ISBLANK(Table_1[[#This Row],[Full (10)]]),ISBLANK(Table_1[[#This Row],[Half (5)]])),"","X")</f>
        <v/>
      </c>
      <c r="B39" s="4"/>
      <c r="C39" s="4"/>
      <c r="D39" s="29" t="s">
        <v>121</v>
      </c>
      <c r="E39" s="29" t="s">
        <v>122</v>
      </c>
      <c r="F39" s="29" t="s">
        <v>56</v>
      </c>
      <c r="G39" s="29" t="s">
        <v>100</v>
      </c>
      <c r="H39" s="29" t="s">
        <v>96</v>
      </c>
      <c r="I39" s="29" t="s">
        <v>111</v>
      </c>
      <c r="J39" s="30"/>
      <c r="K39" s="30"/>
      <c r="L3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0" spans="1:12" x14ac:dyDescent="0.25">
      <c r="A40" s="27" t="str">
        <f>IF(AND(ISBLANK(Table_1[[#This Row],[Full (10)]]),ISBLANK(Table_1[[#This Row],[Half (5)]])),"","X")</f>
        <v/>
      </c>
      <c r="B40" s="4"/>
      <c r="C40" s="4"/>
      <c r="D40" s="29" t="s">
        <v>123</v>
      </c>
      <c r="E40" s="32" t="s">
        <v>124</v>
      </c>
      <c r="F40" s="29" t="s">
        <v>46</v>
      </c>
      <c r="G40" s="29" t="s">
        <v>100</v>
      </c>
      <c r="H40" s="29" t="s">
        <v>110</v>
      </c>
      <c r="I40" s="29" t="s">
        <v>37</v>
      </c>
      <c r="J40" s="30"/>
      <c r="K40" s="30"/>
      <c r="L4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1" spans="1:12" x14ac:dyDescent="0.25">
      <c r="A41" s="27" t="str">
        <f>IF(AND(ISBLANK(Table_1[[#This Row],[Full (10)]]),ISBLANK(Table_1[[#This Row],[Half (5)]])),"","X")</f>
        <v/>
      </c>
      <c r="B41" s="4"/>
      <c r="C41" s="4"/>
      <c r="D41" s="29" t="s">
        <v>125</v>
      </c>
      <c r="E41" s="29" t="s">
        <v>126</v>
      </c>
      <c r="F41" s="29" t="s">
        <v>61</v>
      </c>
      <c r="G41" s="29" t="s">
        <v>100</v>
      </c>
      <c r="H41" s="29" t="s">
        <v>96</v>
      </c>
      <c r="I41" s="29" t="s">
        <v>111</v>
      </c>
      <c r="J41" s="30">
        <v>50</v>
      </c>
      <c r="K41" s="30">
        <v>28</v>
      </c>
      <c r="L4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2" spans="1:12" x14ac:dyDescent="0.25">
      <c r="A42" s="27" t="str">
        <f>IF(AND(ISBLANK(Table_1[[#This Row],[Full (10)]]),ISBLANK(Table_1[[#This Row],[Half (5)]])),"","X")</f>
        <v/>
      </c>
      <c r="B42" s="4"/>
      <c r="C42" s="4"/>
      <c r="D42" s="29" t="s">
        <v>127</v>
      </c>
      <c r="E42" s="29" t="s">
        <v>128</v>
      </c>
      <c r="F42" s="29" t="s">
        <v>67</v>
      </c>
      <c r="G42" s="29" t="s">
        <v>68</v>
      </c>
      <c r="H42" s="29" t="s">
        <v>96</v>
      </c>
      <c r="I42" s="29" t="s">
        <v>111</v>
      </c>
      <c r="J42" s="30">
        <v>50</v>
      </c>
      <c r="K42" s="30">
        <v>28</v>
      </c>
      <c r="L4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3" spans="1:12" x14ac:dyDescent="0.25">
      <c r="A43" s="27" t="str">
        <f>IF(AND(ISBLANK(Table_1[[#This Row],[Full (10)]]),ISBLANK(Table_1[[#This Row],[Half (5)]])),"","X")</f>
        <v/>
      </c>
      <c r="B43" s="4"/>
      <c r="C43" s="4"/>
      <c r="D43" s="29" t="s">
        <v>129</v>
      </c>
      <c r="E43" s="29" t="s">
        <v>130</v>
      </c>
      <c r="F43" s="29" t="s">
        <v>131</v>
      </c>
      <c r="G43" s="29" t="s">
        <v>68</v>
      </c>
      <c r="H43" s="29" t="s">
        <v>63</v>
      </c>
      <c r="I43" s="29" t="s">
        <v>132</v>
      </c>
      <c r="J43" s="30"/>
      <c r="K43" s="30"/>
      <c r="L4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4" spans="1:12" x14ac:dyDescent="0.25">
      <c r="A44" s="27" t="str">
        <f>IF(AND(ISBLANK(Table_1[[#This Row],[Full (10)]]),ISBLANK(Table_1[[#This Row],[Half (5)]])),"","X")</f>
        <v/>
      </c>
      <c r="B44" s="4"/>
      <c r="C44" s="4"/>
      <c r="D44" s="29" t="s">
        <v>133</v>
      </c>
      <c r="E44" s="29" t="s">
        <v>134</v>
      </c>
      <c r="F44" s="29" t="s">
        <v>61</v>
      </c>
      <c r="G44" s="29" t="s">
        <v>100</v>
      </c>
      <c r="H44" s="29" t="s">
        <v>63</v>
      </c>
      <c r="I44" s="29" t="s">
        <v>37</v>
      </c>
      <c r="J44" s="30"/>
      <c r="K44" s="30"/>
      <c r="L4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5" spans="1:12" x14ac:dyDescent="0.25">
      <c r="A45" s="27" t="str">
        <f>IF(AND(ISBLANK(Table_1[[#This Row],[Full (10)]]),ISBLANK(Table_1[[#This Row],[Half (5)]])),"","X")</f>
        <v/>
      </c>
      <c r="B45" s="4"/>
      <c r="C45" s="4"/>
      <c r="D45" s="29" t="s">
        <v>135</v>
      </c>
      <c r="E45" s="29" t="s">
        <v>136</v>
      </c>
      <c r="F45" s="29" t="s">
        <v>137</v>
      </c>
      <c r="G45" s="29" t="s">
        <v>100</v>
      </c>
      <c r="H45" s="29" t="s">
        <v>138</v>
      </c>
      <c r="I45" s="29" t="s">
        <v>37</v>
      </c>
      <c r="J45" s="30"/>
      <c r="K45" s="30"/>
      <c r="L4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6" spans="1:12" x14ac:dyDescent="0.25">
      <c r="A46" s="27" t="str">
        <f>IF(AND(ISBLANK(Table_1[[#This Row],[Full (10)]]),ISBLANK(Table_1[[#This Row],[Half (5)]])),"","X")</f>
        <v/>
      </c>
      <c r="B46" s="4"/>
      <c r="C46" s="4"/>
      <c r="D46" s="29" t="s">
        <v>139</v>
      </c>
      <c r="E46" s="29" t="s">
        <v>140</v>
      </c>
      <c r="F46" s="29" t="s">
        <v>137</v>
      </c>
      <c r="G46" s="29" t="s">
        <v>100</v>
      </c>
      <c r="H46" s="29" t="s">
        <v>77</v>
      </c>
      <c r="I46" s="29" t="s">
        <v>48</v>
      </c>
      <c r="J46" s="30"/>
      <c r="K46" s="30"/>
      <c r="L4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7" spans="1:12" x14ac:dyDescent="0.25">
      <c r="A47" s="27" t="str">
        <f>IF(AND(ISBLANK(Table_1[[#This Row],[Full (10)]]),ISBLANK(Table_1[[#This Row],[Half (5)]])),"","X")</f>
        <v/>
      </c>
      <c r="B47" s="4"/>
      <c r="C47" s="4"/>
      <c r="D47" s="29" t="s">
        <v>141</v>
      </c>
      <c r="E47" s="29" t="s">
        <v>142</v>
      </c>
      <c r="F47" s="29" t="s">
        <v>71</v>
      </c>
      <c r="G47" s="29" t="s">
        <v>35</v>
      </c>
      <c r="H47" s="29" t="s">
        <v>77</v>
      </c>
      <c r="I47" s="29" t="s">
        <v>143</v>
      </c>
      <c r="J47" s="30"/>
      <c r="K47" s="30"/>
      <c r="L4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8" spans="1:12" x14ac:dyDescent="0.25">
      <c r="A48" s="27" t="str">
        <f>IF(AND(ISBLANK(Table_1[[#This Row],[Full (10)]]),ISBLANK(Table_1[[#This Row],[Half (5)]])),"","X")</f>
        <v/>
      </c>
      <c r="B48" s="4"/>
      <c r="C48" s="4"/>
      <c r="D48" s="29" t="s">
        <v>144</v>
      </c>
      <c r="E48" s="29" t="s">
        <v>145</v>
      </c>
      <c r="F48" s="29" t="s">
        <v>40</v>
      </c>
      <c r="G48" s="29" t="s">
        <v>146</v>
      </c>
      <c r="H48" s="29" t="s">
        <v>63</v>
      </c>
      <c r="I48" s="29" t="s">
        <v>120</v>
      </c>
      <c r="J48" s="30"/>
      <c r="K48" s="30"/>
      <c r="L4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49" spans="1:12" x14ac:dyDescent="0.25">
      <c r="A49" s="27" t="str">
        <f>IF(AND(ISBLANK(Table_1[[#This Row],[Full (10)]]),ISBLANK(Table_1[[#This Row],[Half (5)]])),"","X")</f>
        <v/>
      </c>
      <c r="B49" s="4"/>
      <c r="C49" s="4"/>
      <c r="D49" s="29" t="s">
        <v>147</v>
      </c>
      <c r="E49" s="29" t="s">
        <v>148</v>
      </c>
      <c r="F49" s="29" t="s">
        <v>40</v>
      </c>
      <c r="G49" s="29" t="s">
        <v>146</v>
      </c>
      <c r="H49" s="29" t="s">
        <v>77</v>
      </c>
      <c r="I49" s="29" t="s">
        <v>120</v>
      </c>
      <c r="J49" s="30"/>
      <c r="K49" s="30"/>
      <c r="L4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0" spans="1:12" x14ac:dyDescent="0.25">
      <c r="A50" s="27" t="str">
        <f>IF(AND(ISBLANK(Table_1[[#This Row],[Full (10)]]),ISBLANK(Table_1[[#This Row],[Half (5)]])),"","X")</f>
        <v/>
      </c>
      <c r="B50" s="4"/>
      <c r="C50" s="4"/>
      <c r="D50" s="29" t="s">
        <v>149</v>
      </c>
      <c r="E50" s="29" t="s">
        <v>150</v>
      </c>
      <c r="F50" s="29" t="s">
        <v>83</v>
      </c>
      <c r="G50" s="29" t="s">
        <v>35</v>
      </c>
      <c r="H50" s="29" t="s">
        <v>63</v>
      </c>
      <c r="I50" s="29" t="s">
        <v>120</v>
      </c>
      <c r="J50" s="30">
        <v>50</v>
      </c>
      <c r="K50" s="30">
        <v>28</v>
      </c>
      <c r="L5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1" spans="1:12" x14ac:dyDescent="0.25">
      <c r="A51" s="27" t="str">
        <f>IF(AND(ISBLANK(Table_1[[#This Row],[Full (10)]]),ISBLANK(Table_1[[#This Row],[Half (5)]])),"","X")</f>
        <v/>
      </c>
      <c r="B51" s="4"/>
      <c r="C51" s="4"/>
      <c r="D51" s="29" t="s">
        <v>151</v>
      </c>
      <c r="E51" s="29" t="s">
        <v>152</v>
      </c>
      <c r="F51" s="29" t="s">
        <v>83</v>
      </c>
      <c r="G51" s="29" t="s">
        <v>62</v>
      </c>
      <c r="H51" s="29" t="s">
        <v>77</v>
      </c>
      <c r="I51" s="29" t="s">
        <v>73</v>
      </c>
      <c r="J51" s="30">
        <v>50</v>
      </c>
      <c r="K51" s="30">
        <v>28</v>
      </c>
      <c r="L5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2" spans="1:12" x14ac:dyDescent="0.25">
      <c r="A52" s="27" t="str">
        <f>IF(AND(ISBLANK(Table_1[[#This Row],[Full (10)]]),ISBLANK(Table_1[[#This Row],[Half (5)]])),"","X")</f>
        <v/>
      </c>
      <c r="B52" s="4"/>
      <c r="C52" s="4"/>
      <c r="D52" s="29" t="s">
        <v>153</v>
      </c>
      <c r="E52" s="29" t="s">
        <v>154</v>
      </c>
      <c r="F52" s="29" t="s">
        <v>46</v>
      </c>
      <c r="G52" s="29" t="s">
        <v>35</v>
      </c>
      <c r="H52" s="29" t="s">
        <v>96</v>
      </c>
      <c r="I52" s="29" t="s">
        <v>155</v>
      </c>
      <c r="J52" s="30">
        <v>60</v>
      </c>
      <c r="K52" s="30">
        <v>35</v>
      </c>
      <c r="L5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3" spans="1:12" x14ac:dyDescent="0.25">
      <c r="A53" s="27" t="str">
        <f>IF(AND(ISBLANK(Table_1[[#This Row],[Full (10)]]),ISBLANK(Table_1[[#This Row],[Half (5)]])),"","X")</f>
        <v/>
      </c>
      <c r="B53" s="4"/>
      <c r="C53" s="4"/>
      <c r="D53" s="29" t="s">
        <v>156</v>
      </c>
      <c r="E53" s="29" t="s">
        <v>157</v>
      </c>
      <c r="F53" s="29" t="s">
        <v>83</v>
      </c>
      <c r="G53" s="29" t="s">
        <v>35</v>
      </c>
      <c r="H53" s="29" t="s">
        <v>110</v>
      </c>
      <c r="I53" s="29" t="s">
        <v>158</v>
      </c>
      <c r="J53" s="30">
        <v>50</v>
      </c>
      <c r="K53" s="30">
        <v>28</v>
      </c>
      <c r="L5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4" spans="1:12" x14ac:dyDescent="0.25">
      <c r="A54" s="27" t="str">
        <f>IF(AND(ISBLANK(Table_1[[#This Row],[Full (10)]]),ISBLANK(Table_1[[#This Row],[Half (5)]])),"","X")</f>
        <v/>
      </c>
      <c r="B54" s="4"/>
      <c r="C54" s="4"/>
      <c r="D54" s="29" t="s">
        <v>159</v>
      </c>
      <c r="E54" s="29" t="s">
        <v>160</v>
      </c>
      <c r="F54" s="29" t="s">
        <v>83</v>
      </c>
      <c r="G54" s="29" t="s">
        <v>41</v>
      </c>
      <c r="H54" s="29" t="s">
        <v>77</v>
      </c>
      <c r="I54" s="29" t="s">
        <v>73</v>
      </c>
      <c r="J54" s="30"/>
      <c r="K54" s="30"/>
      <c r="L5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5" spans="1:12" x14ac:dyDescent="0.25">
      <c r="A55" s="27" t="str">
        <f>IF(AND(ISBLANK(Table_1[[#This Row],[Full (10)]]),ISBLANK(Table_1[[#This Row],[Half (5)]])),"","X")</f>
        <v/>
      </c>
      <c r="B55" s="4"/>
      <c r="C55" s="4"/>
      <c r="D55" s="29" t="s">
        <v>161</v>
      </c>
      <c r="E55" s="29" t="s">
        <v>162</v>
      </c>
      <c r="F55" s="29" t="s">
        <v>163</v>
      </c>
      <c r="G55" s="29" t="s">
        <v>41</v>
      </c>
      <c r="H55" s="29" t="s">
        <v>138</v>
      </c>
      <c r="I55" s="29" t="s">
        <v>85</v>
      </c>
      <c r="J55" s="30"/>
      <c r="K55" s="30"/>
      <c r="L5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6" spans="1:12" x14ac:dyDescent="0.25">
      <c r="A56" s="27" t="str">
        <f>IF(AND(ISBLANK(Table_1[[#This Row],[Full (10)]]),ISBLANK(Table_1[[#This Row],[Half (5)]])),"","X")</f>
        <v/>
      </c>
      <c r="B56" s="4"/>
      <c r="C56" s="4"/>
      <c r="D56" s="29" t="s">
        <v>164</v>
      </c>
      <c r="E56" s="29" t="s">
        <v>165</v>
      </c>
      <c r="F56" s="29" t="s">
        <v>88</v>
      </c>
      <c r="G56" s="29" t="s">
        <v>57</v>
      </c>
      <c r="H56" s="29" t="s">
        <v>166</v>
      </c>
      <c r="I56" s="29" t="s">
        <v>143</v>
      </c>
      <c r="J56" s="30"/>
      <c r="K56" s="30"/>
      <c r="L5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7" spans="1:12" x14ac:dyDescent="0.25">
      <c r="A57" s="27" t="str">
        <f>IF(AND(ISBLANK(Table_1[[#This Row],[Full (10)]]),ISBLANK(Table_1[[#This Row],[Half (5)]])),"","X")</f>
        <v/>
      </c>
      <c r="B57" s="4"/>
      <c r="C57" s="4"/>
      <c r="D57" s="29" t="s">
        <v>167</v>
      </c>
      <c r="E57" s="29" t="s">
        <v>168</v>
      </c>
      <c r="F57" s="29" t="s">
        <v>83</v>
      </c>
      <c r="G57" s="29" t="s">
        <v>35</v>
      </c>
      <c r="H57" s="29" t="s">
        <v>138</v>
      </c>
      <c r="I57" s="29" t="s">
        <v>80</v>
      </c>
      <c r="J57" s="30"/>
      <c r="K57" s="30"/>
      <c r="L5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8" spans="1:12" x14ac:dyDescent="0.25">
      <c r="A58" s="27" t="str">
        <f>IF(AND(ISBLANK(Table_1[[#This Row],[Full (10)]]),ISBLANK(Table_1[[#This Row],[Half (5)]])),"","X")</f>
        <v/>
      </c>
      <c r="B58" s="4"/>
      <c r="C58" s="4"/>
      <c r="D58" s="29" t="s">
        <v>169</v>
      </c>
      <c r="E58" s="29" t="s">
        <v>170</v>
      </c>
      <c r="F58" s="29" t="s">
        <v>171</v>
      </c>
      <c r="G58" s="29" t="s">
        <v>35</v>
      </c>
      <c r="H58" s="29" t="s">
        <v>172</v>
      </c>
      <c r="I58" s="29" t="s">
        <v>143</v>
      </c>
      <c r="J58" s="30"/>
      <c r="K58" s="30"/>
      <c r="L5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59" spans="1:12" x14ac:dyDescent="0.25">
      <c r="A59" s="27" t="str">
        <f>IF(AND(ISBLANK(Table_1[[#This Row],[Full (10)]]),ISBLANK(Table_1[[#This Row],[Half (5)]])),"","X")</f>
        <v/>
      </c>
      <c r="B59" s="4"/>
      <c r="C59" s="4"/>
      <c r="D59" s="29" t="s">
        <v>173</v>
      </c>
      <c r="E59" s="29" t="s">
        <v>174</v>
      </c>
      <c r="F59" s="29" t="s">
        <v>83</v>
      </c>
      <c r="G59" s="29" t="s">
        <v>35</v>
      </c>
      <c r="H59" s="29" t="s">
        <v>58</v>
      </c>
      <c r="I59" s="29" t="s">
        <v>175</v>
      </c>
      <c r="J59" s="30"/>
      <c r="K59" s="30"/>
      <c r="L5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0" spans="1:12" x14ac:dyDescent="0.25">
      <c r="A60" s="27" t="str">
        <f>IF(AND(ISBLANK(Table_1[[#This Row],[Full (10)]]),ISBLANK(Table_1[[#This Row],[Half (5)]])),"","X")</f>
        <v/>
      </c>
      <c r="B60" s="4"/>
      <c r="C60" s="4"/>
      <c r="D60" s="29" t="s">
        <v>176</v>
      </c>
      <c r="E60" s="29" t="s">
        <v>177</v>
      </c>
      <c r="F60" s="29" t="s">
        <v>56</v>
      </c>
      <c r="G60" s="29" t="s">
        <v>62</v>
      </c>
      <c r="H60" s="29" t="s">
        <v>77</v>
      </c>
      <c r="I60" s="29" t="s">
        <v>143</v>
      </c>
      <c r="J60" s="30"/>
      <c r="K60" s="30"/>
      <c r="L6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1" spans="1:12" x14ac:dyDescent="0.25">
      <c r="A61" s="27" t="str">
        <f>IF(AND(ISBLANK(Table_1[[#This Row],[Full (10)]]),ISBLANK(Table_1[[#This Row],[Half (5)]])),"","X")</f>
        <v/>
      </c>
      <c r="B61" s="4"/>
      <c r="C61" s="4"/>
      <c r="D61" s="29" t="s">
        <v>178</v>
      </c>
      <c r="E61" s="29" t="s">
        <v>179</v>
      </c>
      <c r="F61" s="29" t="s">
        <v>34</v>
      </c>
      <c r="G61" s="29" t="s">
        <v>41</v>
      </c>
      <c r="H61" s="29" t="s">
        <v>172</v>
      </c>
      <c r="I61" s="29" t="s">
        <v>143</v>
      </c>
      <c r="J61" s="30"/>
      <c r="K61" s="30"/>
      <c r="L6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2" spans="1:12" x14ac:dyDescent="0.25">
      <c r="A62" s="27" t="str">
        <f>IF(AND(ISBLANK(Table_1[[#This Row],[Full (10)]]),ISBLANK(Table_1[[#This Row],[Half (5)]])),"","X")</f>
        <v/>
      </c>
      <c r="B62" s="4"/>
      <c r="C62" s="4"/>
      <c r="D62" s="29" t="s">
        <v>180</v>
      </c>
      <c r="E62" s="29" t="s">
        <v>181</v>
      </c>
      <c r="F62" s="29" t="s">
        <v>182</v>
      </c>
      <c r="G62" s="29" t="s">
        <v>35</v>
      </c>
      <c r="H62" s="29" t="s">
        <v>96</v>
      </c>
      <c r="I62" s="29" t="s">
        <v>53</v>
      </c>
      <c r="J62" s="30"/>
      <c r="K62" s="30"/>
      <c r="L6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3" spans="1:12" x14ac:dyDescent="0.25">
      <c r="A63" s="27" t="str">
        <f>IF(AND(ISBLANK(Table_1[[#This Row],[Full (10)]]),ISBLANK(Table_1[[#This Row],[Half (5)]])),"","X")</f>
        <v/>
      </c>
      <c r="B63" s="4"/>
      <c r="C63" s="4"/>
      <c r="D63" s="29" t="s">
        <v>183</v>
      </c>
      <c r="E63" s="29" t="s">
        <v>184</v>
      </c>
      <c r="F63" s="29" t="s">
        <v>185</v>
      </c>
      <c r="G63" s="29" t="s">
        <v>35</v>
      </c>
      <c r="H63" s="29" t="s">
        <v>166</v>
      </c>
      <c r="I63" s="29" t="s">
        <v>143</v>
      </c>
      <c r="J63" s="30">
        <v>50</v>
      </c>
      <c r="K63" s="30">
        <v>28</v>
      </c>
      <c r="L6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4" spans="1:12" x14ac:dyDescent="0.25">
      <c r="A64" s="27" t="str">
        <f>IF(AND(ISBLANK(Table_1[[#This Row],[Full (10)]]),ISBLANK(Table_1[[#This Row],[Half (5)]])),"","X")</f>
        <v/>
      </c>
      <c r="B64" s="4"/>
      <c r="C64" s="4"/>
      <c r="D64" s="29" t="s">
        <v>186</v>
      </c>
      <c r="E64" s="29" t="s">
        <v>187</v>
      </c>
      <c r="F64" s="29" t="s">
        <v>114</v>
      </c>
      <c r="G64" s="29" t="s">
        <v>95</v>
      </c>
      <c r="H64" s="29" t="s">
        <v>166</v>
      </c>
      <c r="I64" s="29" t="s">
        <v>143</v>
      </c>
      <c r="J64" s="30">
        <v>60</v>
      </c>
      <c r="K64" s="30">
        <v>35</v>
      </c>
      <c r="L6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5" spans="1:12" x14ac:dyDescent="0.25">
      <c r="A65" s="27" t="str">
        <f>IF(AND(ISBLANK(Table_1[[#This Row],[Full (10)]]),ISBLANK(Table_1[[#This Row],[Half (5)]])),"","X")</f>
        <v/>
      </c>
      <c r="B65" s="4"/>
      <c r="C65" s="4"/>
      <c r="D65" s="29" t="s">
        <v>188</v>
      </c>
      <c r="E65" s="29" t="s">
        <v>189</v>
      </c>
      <c r="F65" s="29" t="s">
        <v>190</v>
      </c>
      <c r="G65" s="29" t="s">
        <v>41</v>
      </c>
      <c r="H65" s="29" t="s">
        <v>63</v>
      </c>
      <c r="I65" s="29" t="s">
        <v>53</v>
      </c>
      <c r="J65" s="30"/>
      <c r="K65" s="30"/>
      <c r="L6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6" spans="1:12" x14ac:dyDescent="0.25">
      <c r="A66" s="27" t="str">
        <f>IF(AND(ISBLANK(Table_1[[#This Row],[Full (10)]]),ISBLANK(Table_1[[#This Row],[Half (5)]])),"","X")</f>
        <v/>
      </c>
      <c r="B66" s="4"/>
      <c r="C66" s="4"/>
      <c r="D66" s="29" t="s">
        <v>191</v>
      </c>
      <c r="E66" s="29" t="s">
        <v>192</v>
      </c>
      <c r="F66" s="29" t="s">
        <v>40</v>
      </c>
      <c r="G66" s="29" t="s">
        <v>41</v>
      </c>
      <c r="H66" s="29" t="s">
        <v>110</v>
      </c>
      <c r="I66" s="29" t="s">
        <v>53</v>
      </c>
      <c r="J66" s="30">
        <v>50</v>
      </c>
      <c r="K66" s="30">
        <v>28</v>
      </c>
      <c r="L6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7" spans="1:12" x14ac:dyDescent="0.25">
      <c r="A67" s="27" t="str">
        <f>IF(AND(ISBLANK(Table_1[[#This Row],[Full (10)]]),ISBLANK(Table_1[[#This Row],[Half (5)]])),"","X")</f>
        <v/>
      </c>
      <c r="B67" s="4"/>
      <c r="C67" s="4"/>
      <c r="D67" s="29" t="s">
        <v>193</v>
      </c>
      <c r="E67" s="29" t="s">
        <v>194</v>
      </c>
      <c r="F67" s="29" t="s">
        <v>56</v>
      </c>
      <c r="G67" s="29" t="s">
        <v>41</v>
      </c>
      <c r="H67" s="29" t="s">
        <v>96</v>
      </c>
      <c r="I67" s="29" t="s">
        <v>195</v>
      </c>
      <c r="J67" s="30"/>
      <c r="K67" s="30"/>
      <c r="L6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8" spans="1:12" x14ac:dyDescent="0.25">
      <c r="A68" s="27" t="str">
        <f>IF(AND(ISBLANK(Table_1[[#This Row],[Full (10)]]),ISBLANK(Table_1[[#This Row],[Half (5)]])),"","X")</f>
        <v/>
      </c>
      <c r="B68" s="4"/>
      <c r="C68" s="4"/>
      <c r="D68" s="29" t="s">
        <v>196</v>
      </c>
      <c r="E68" s="29" t="s">
        <v>197</v>
      </c>
      <c r="F68" s="29" t="s">
        <v>40</v>
      </c>
      <c r="G68" s="29" t="s">
        <v>100</v>
      </c>
      <c r="H68" s="29" t="s">
        <v>63</v>
      </c>
      <c r="I68" s="29" t="s">
        <v>175</v>
      </c>
      <c r="J68" s="30"/>
      <c r="K68" s="30"/>
      <c r="L6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69" spans="1:12" x14ac:dyDescent="0.25">
      <c r="A69" s="27" t="str">
        <f>IF(AND(ISBLANK(Table_1[[#This Row],[Full (10)]]),ISBLANK(Table_1[[#This Row],[Half (5)]])),"","X")</f>
        <v/>
      </c>
      <c r="B69" s="4"/>
      <c r="C69" s="4"/>
      <c r="D69" s="29" t="s">
        <v>198</v>
      </c>
      <c r="E69" s="29" t="s">
        <v>199</v>
      </c>
      <c r="F69" s="29" t="s">
        <v>171</v>
      </c>
      <c r="G69" s="29" t="s">
        <v>41</v>
      </c>
      <c r="H69" s="29" t="s">
        <v>172</v>
      </c>
      <c r="I69" s="29" t="s">
        <v>73</v>
      </c>
      <c r="J69" s="30"/>
      <c r="K69" s="30"/>
      <c r="L6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0" spans="1:12" x14ac:dyDescent="0.25">
      <c r="A70" s="27" t="str">
        <f>IF(AND(ISBLANK(Table_1[[#This Row],[Full (10)]]),ISBLANK(Table_1[[#This Row],[Half (5)]])),"","X")</f>
        <v/>
      </c>
      <c r="B70" s="4"/>
      <c r="C70" s="4"/>
      <c r="D70" s="29" t="s">
        <v>200</v>
      </c>
      <c r="E70" s="29" t="s">
        <v>201</v>
      </c>
      <c r="F70" s="29" t="s">
        <v>34</v>
      </c>
      <c r="G70" s="29" t="s">
        <v>41</v>
      </c>
      <c r="H70" s="29" t="s">
        <v>172</v>
      </c>
      <c r="I70" s="29" t="s">
        <v>202</v>
      </c>
      <c r="J70" s="30"/>
      <c r="K70" s="30"/>
      <c r="L7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1" spans="1:12" x14ac:dyDescent="0.25">
      <c r="A71" s="27" t="str">
        <f>IF(AND(ISBLANK(Table_1[[#This Row],[Full (10)]]),ISBLANK(Table_1[[#This Row],[Half (5)]])),"","X")</f>
        <v/>
      </c>
      <c r="B71" s="4"/>
      <c r="C71" s="4"/>
      <c r="D71" s="29" t="s">
        <v>203</v>
      </c>
      <c r="E71" s="29" t="s">
        <v>204</v>
      </c>
      <c r="F71" s="29" t="s">
        <v>56</v>
      </c>
      <c r="G71" s="29" t="s">
        <v>62</v>
      </c>
      <c r="H71" s="29" t="s">
        <v>63</v>
      </c>
      <c r="I71" s="29" t="s">
        <v>53</v>
      </c>
      <c r="J71" s="30">
        <v>50</v>
      </c>
      <c r="K71" s="30">
        <v>28</v>
      </c>
      <c r="L7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2" spans="1:12" x14ac:dyDescent="0.25">
      <c r="A72" s="27" t="str">
        <f>IF(AND(ISBLANK(Table_1[[#This Row],[Full (10)]]),ISBLANK(Table_1[[#This Row],[Half (5)]])),"","X")</f>
        <v/>
      </c>
      <c r="B72" s="4"/>
      <c r="C72" s="4"/>
      <c r="D72" s="29" t="s">
        <v>205</v>
      </c>
      <c r="E72" s="29" t="s">
        <v>206</v>
      </c>
      <c r="F72" s="29" t="s">
        <v>56</v>
      </c>
      <c r="G72" s="29" t="s">
        <v>62</v>
      </c>
      <c r="H72" s="29" t="s">
        <v>47</v>
      </c>
      <c r="I72" s="29" t="s">
        <v>195</v>
      </c>
      <c r="J72" s="30">
        <v>50</v>
      </c>
      <c r="K72" s="30">
        <v>28</v>
      </c>
      <c r="L7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3" spans="1:12" x14ac:dyDescent="0.25">
      <c r="A73" s="27" t="str">
        <f>IF(AND(ISBLANK(Table_1[[#This Row],[Full (10)]]),ISBLANK(Table_1[[#This Row],[Half (5)]])),"","X")</f>
        <v/>
      </c>
      <c r="B73" s="4"/>
      <c r="C73" s="4"/>
      <c r="D73" s="29" t="s">
        <v>207</v>
      </c>
      <c r="E73" s="29" t="s">
        <v>208</v>
      </c>
      <c r="F73" s="29" t="s">
        <v>209</v>
      </c>
      <c r="G73" s="29" t="s">
        <v>95</v>
      </c>
      <c r="H73" s="29" t="s">
        <v>77</v>
      </c>
      <c r="I73" s="29" t="s">
        <v>97</v>
      </c>
      <c r="J73" s="30">
        <v>50</v>
      </c>
      <c r="K73" s="30">
        <v>28</v>
      </c>
      <c r="L7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4" spans="1:12" x14ac:dyDescent="0.25">
      <c r="A74" s="27" t="str">
        <f>IF(AND(ISBLANK(Table_1[[#This Row],[Full (10)]]),ISBLANK(Table_1[[#This Row],[Half (5)]])),"","X")</f>
        <v/>
      </c>
      <c r="B74" s="4"/>
      <c r="C74" s="4"/>
      <c r="D74" s="29" t="s">
        <v>210</v>
      </c>
      <c r="E74" s="29" t="s">
        <v>211</v>
      </c>
      <c r="F74" s="29" t="s">
        <v>114</v>
      </c>
      <c r="G74" s="29" t="s">
        <v>95</v>
      </c>
      <c r="H74" s="29" t="s">
        <v>58</v>
      </c>
      <c r="I74" s="29" t="s">
        <v>175</v>
      </c>
      <c r="J74" s="30"/>
      <c r="K74" s="30"/>
      <c r="L7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5" spans="1:12" x14ac:dyDescent="0.25">
      <c r="A75" s="27" t="str">
        <f>IF(AND(ISBLANK(Table_1[[#This Row],[Full (10)]]),ISBLANK(Table_1[[#This Row],[Half (5)]])),"","X")</f>
        <v/>
      </c>
      <c r="B75" s="4"/>
      <c r="C75" s="4"/>
      <c r="D75" s="29" t="s">
        <v>212</v>
      </c>
      <c r="E75" s="29" t="s">
        <v>213</v>
      </c>
      <c r="F75" s="29" t="s">
        <v>109</v>
      </c>
      <c r="G75" s="29" t="s">
        <v>100</v>
      </c>
      <c r="H75" s="29" t="s">
        <v>166</v>
      </c>
      <c r="I75" s="29" t="s">
        <v>97</v>
      </c>
      <c r="J75" s="30"/>
      <c r="K75" s="30"/>
      <c r="L7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6" spans="1:12" x14ac:dyDescent="0.25">
      <c r="A76" s="27" t="str">
        <f>IF(AND(ISBLANK(Table_1[[#This Row],[Full (10)]]),ISBLANK(Table_1[[#This Row],[Half (5)]])),"","X")</f>
        <v/>
      </c>
      <c r="B76" s="4"/>
      <c r="C76" s="4"/>
      <c r="D76" s="29" t="s">
        <v>214</v>
      </c>
      <c r="E76" s="29" t="s">
        <v>215</v>
      </c>
      <c r="F76" s="29" t="s">
        <v>109</v>
      </c>
      <c r="G76" s="29" t="s">
        <v>62</v>
      </c>
      <c r="H76" s="29" t="s">
        <v>166</v>
      </c>
      <c r="I76" s="29" t="s">
        <v>202</v>
      </c>
      <c r="J76" s="30"/>
      <c r="K76" s="30"/>
      <c r="L7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7" spans="1:12" x14ac:dyDescent="0.25">
      <c r="A77" s="27" t="str">
        <f>IF(AND(ISBLANK(Table_1[[#This Row],[Full (10)]]),ISBLANK(Table_1[[#This Row],[Half (5)]])),"","X")</f>
        <v/>
      </c>
      <c r="B77" s="4"/>
      <c r="C77" s="4"/>
      <c r="D77" s="29" t="s">
        <v>216</v>
      </c>
      <c r="E77" s="29" t="s">
        <v>217</v>
      </c>
      <c r="F77" s="29" t="s">
        <v>83</v>
      </c>
      <c r="G77" s="29" t="s">
        <v>62</v>
      </c>
      <c r="H77" s="29" t="s">
        <v>218</v>
      </c>
      <c r="I77" s="29" t="s">
        <v>143</v>
      </c>
      <c r="J77" s="30"/>
      <c r="K77" s="30"/>
      <c r="L7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8" spans="1:12" x14ac:dyDescent="0.25">
      <c r="A78" s="27" t="str">
        <f>IF(AND(ISBLANK(Table_1[[#This Row],[Full (10)]]),ISBLANK(Table_1[[#This Row],[Half (5)]])),"","X")</f>
        <v/>
      </c>
      <c r="B78" s="4"/>
      <c r="C78" s="4"/>
      <c r="D78" s="29" t="s">
        <v>219</v>
      </c>
      <c r="E78" s="29" t="s">
        <v>220</v>
      </c>
      <c r="F78" s="29" t="s">
        <v>40</v>
      </c>
      <c r="G78" s="29" t="s">
        <v>62</v>
      </c>
      <c r="H78" s="29" t="s">
        <v>110</v>
      </c>
      <c r="I78" s="29" t="s">
        <v>221</v>
      </c>
      <c r="J78" s="30"/>
      <c r="K78" s="30"/>
      <c r="L7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79" spans="1:12" x14ac:dyDescent="0.25">
      <c r="A79" s="27" t="str">
        <f>IF(AND(ISBLANK(Table_1[[#This Row],[Full (10)]]),ISBLANK(Table_1[[#This Row],[Half (5)]])),"","X")</f>
        <v/>
      </c>
      <c r="B79" s="4"/>
      <c r="C79" s="4"/>
      <c r="D79" s="29" t="s">
        <v>222</v>
      </c>
      <c r="E79" s="29" t="s">
        <v>223</v>
      </c>
      <c r="F79" s="29" t="s">
        <v>76</v>
      </c>
      <c r="G79" s="29" t="s">
        <v>62</v>
      </c>
      <c r="H79" s="29" t="s">
        <v>172</v>
      </c>
      <c r="I79" s="29" t="s">
        <v>73</v>
      </c>
      <c r="J79" s="30"/>
      <c r="K79" s="30"/>
      <c r="L7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0" spans="1:12" x14ac:dyDescent="0.25">
      <c r="A80" s="27" t="str">
        <f>IF(AND(ISBLANK(Table_1[[#This Row],[Full (10)]]),ISBLANK(Table_1[[#This Row],[Half (5)]])),"","X")</f>
        <v/>
      </c>
      <c r="B80" s="4"/>
      <c r="C80" s="4"/>
      <c r="D80" s="29" t="s">
        <v>224</v>
      </c>
      <c r="E80" s="29" t="s">
        <v>225</v>
      </c>
      <c r="F80" s="29" t="s">
        <v>76</v>
      </c>
      <c r="G80" s="29" t="s">
        <v>62</v>
      </c>
      <c r="H80" s="29" t="s">
        <v>72</v>
      </c>
      <c r="I80" s="29" t="s">
        <v>226</v>
      </c>
      <c r="J80" s="30"/>
      <c r="K80" s="30"/>
      <c r="L8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1" spans="1:12" x14ac:dyDescent="0.25">
      <c r="A81" s="27" t="str">
        <f>IF(AND(ISBLANK(Table_1[[#This Row],[Full (10)]]),ISBLANK(Table_1[[#This Row],[Half (5)]])),"","X")</f>
        <v/>
      </c>
      <c r="B81" s="4"/>
      <c r="C81" s="4"/>
      <c r="D81" s="29" t="s">
        <v>227</v>
      </c>
      <c r="E81" s="29" t="s">
        <v>228</v>
      </c>
      <c r="F81" s="29" t="s">
        <v>229</v>
      </c>
      <c r="G81" s="29" t="s">
        <v>84</v>
      </c>
      <c r="H81" s="29" t="s">
        <v>172</v>
      </c>
      <c r="I81" s="29" t="s">
        <v>48</v>
      </c>
      <c r="J81" s="30">
        <v>60</v>
      </c>
      <c r="K81" s="30">
        <v>35</v>
      </c>
      <c r="L8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2" spans="1:12" x14ac:dyDescent="0.25">
      <c r="A82" s="27" t="str">
        <f>IF(AND(ISBLANK(Table_1[[#This Row],[Full (10)]]),ISBLANK(Table_1[[#This Row],[Half (5)]])),"","X")</f>
        <v/>
      </c>
      <c r="B82" s="4"/>
      <c r="C82" s="4"/>
      <c r="D82" s="29" t="s">
        <v>230</v>
      </c>
      <c r="E82" s="29" t="s">
        <v>231</v>
      </c>
      <c r="F82" s="29" t="s">
        <v>71</v>
      </c>
      <c r="G82" s="29" t="s">
        <v>57</v>
      </c>
      <c r="H82" s="29" t="s">
        <v>138</v>
      </c>
      <c r="I82" s="29" t="s">
        <v>202</v>
      </c>
      <c r="J82" s="30"/>
      <c r="K82" s="30"/>
      <c r="L8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3" spans="1:12" x14ac:dyDescent="0.25">
      <c r="A83" s="27" t="str">
        <f>IF(AND(ISBLANK(Table_1[[#This Row],[Full (10)]]),ISBLANK(Table_1[[#This Row],[Half (5)]])),"","X")</f>
        <v/>
      </c>
      <c r="B83" s="4"/>
      <c r="C83" s="4"/>
      <c r="D83" s="29" t="s">
        <v>232</v>
      </c>
      <c r="E83" s="29" t="s">
        <v>233</v>
      </c>
      <c r="F83" s="29" t="s">
        <v>71</v>
      </c>
      <c r="G83" s="29" t="s">
        <v>95</v>
      </c>
      <c r="H83" s="29" t="s">
        <v>58</v>
      </c>
      <c r="I83" s="29" t="s">
        <v>202</v>
      </c>
      <c r="J83" s="30"/>
      <c r="K83" s="30"/>
      <c r="L8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4" spans="1:12" x14ac:dyDescent="0.25">
      <c r="A84" s="27" t="str">
        <f>IF(AND(ISBLANK(Table_1[[#This Row],[Full (10)]]),ISBLANK(Table_1[[#This Row],[Half (5)]])),"","X")</f>
        <v/>
      </c>
      <c r="B84" s="4"/>
      <c r="C84" s="4"/>
      <c r="D84" s="29" t="s">
        <v>234</v>
      </c>
      <c r="E84" s="29" t="s">
        <v>235</v>
      </c>
      <c r="F84" s="29" t="s">
        <v>236</v>
      </c>
      <c r="G84" s="29" t="s">
        <v>41</v>
      </c>
      <c r="H84" s="29" t="s">
        <v>77</v>
      </c>
      <c r="I84" s="29" t="s">
        <v>202</v>
      </c>
      <c r="J84" s="30"/>
      <c r="K84" s="30"/>
      <c r="L8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5" spans="1:12" x14ac:dyDescent="0.25">
      <c r="A85" s="27" t="str">
        <f>IF(AND(ISBLANK(Table_1[[#This Row],[Full (10)]]),ISBLANK(Table_1[[#This Row],[Half (5)]])),"","X")</f>
        <v/>
      </c>
      <c r="B85" s="4"/>
      <c r="C85" s="4"/>
      <c r="D85" s="29" t="s">
        <v>237</v>
      </c>
      <c r="E85" s="29" t="s">
        <v>238</v>
      </c>
      <c r="F85" s="29" t="s">
        <v>46</v>
      </c>
      <c r="G85" s="29" t="s">
        <v>35</v>
      </c>
      <c r="H85" s="29" t="s">
        <v>239</v>
      </c>
      <c r="I85" s="29" t="s">
        <v>64</v>
      </c>
      <c r="J85" s="30">
        <v>50</v>
      </c>
      <c r="K85" s="30">
        <v>28</v>
      </c>
      <c r="L8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6" spans="1:12" x14ac:dyDescent="0.25">
      <c r="A86" s="27" t="str">
        <f>IF(AND(ISBLANK(Table_1[[#This Row],[Full (10)]]),ISBLANK(Table_1[[#This Row],[Half (5)]])),"","X")</f>
        <v/>
      </c>
      <c r="B86" s="4"/>
      <c r="C86" s="4"/>
      <c r="D86" s="29" t="s">
        <v>240</v>
      </c>
      <c r="E86" s="29" t="s">
        <v>241</v>
      </c>
      <c r="F86" s="29" t="s">
        <v>61</v>
      </c>
      <c r="G86" s="29" t="s">
        <v>95</v>
      </c>
      <c r="H86" s="29" t="s">
        <v>63</v>
      </c>
      <c r="I86" s="29" t="s">
        <v>64</v>
      </c>
      <c r="J86" s="30"/>
      <c r="K86" s="30"/>
      <c r="L8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7" spans="1:12" x14ac:dyDescent="0.25">
      <c r="A87" s="27" t="str">
        <f>IF(AND(ISBLANK(Table_1[[#This Row],[Full (10)]]),ISBLANK(Table_1[[#This Row],[Half (5)]])),"","X")</f>
        <v/>
      </c>
      <c r="B87" s="4"/>
      <c r="C87" s="4"/>
      <c r="D87" s="29" t="s">
        <v>242</v>
      </c>
      <c r="E87" s="29" t="s">
        <v>243</v>
      </c>
      <c r="F87" s="29" t="s">
        <v>131</v>
      </c>
      <c r="G87" s="29" t="s">
        <v>95</v>
      </c>
      <c r="H87" s="29" t="s">
        <v>77</v>
      </c>
      <c r="I87" s="29" t="s">
        <v>80</v>
      </c>
      <c r="J87" s="30"/>
      <c r="K87" s="30"/>
      <c r="L8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8" spans="1:12" x14ac:dyDescent="0.25">
      <c r="A88" s="27" t="str">
        <f>IF(AND(ISBLANK(Table_1[[#This Row],[Full (10)]]),ISBLANK(Table_1[[#This Row],[Half (5)]])),"","X")</f>
        <v/>
      </c>
      <c r="B88" s="4"/>
      <c r="C88" s="4"/>
      <c r="D88" s="29" t="s">
        <v>244</v>
      </c>
      <c r="E88" s="29" t="s">
        <v>245</v>
      </c>
      <c r="F88" s="29" t="s">
        <v>246</v>
      </c>
      <c r="G88" s="29" t="s">
        <v>41</v>
      </c>
      <c r="H88" s="29" t="s">
        <v>166</v>
      </c>
      <c r="I88" s="29" t="s">
        <v>158</v>
      </c>
      <c r="J88" s="30">
        <v>50</v>
      </c>
      <c r="K88" s="30">
        <v>28</v>
      </c>
      <c r="L8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89" spans="1:12" x14ac:dyDescent="0.25">
      <c r="A89" s="27" t="str">
        <f>IF(AND(ISBLANK(Table_1[[#This Row],[Full (10)]]),ISBLANK(Table_1[[#This Row],[Half (5)]])),"","X")</f>
        <v/>
      </c>
      <c r="B89" s="4"/>
      <c r="C89" s="4"/>
      <c r="D89" s="29" t="s">
        <v>247</v>
      </c>
      <c r="E89" s="29" t="s">
        <v>248</v>
      </c>
      <c r="F89" s="29" t="s">
        <v>249</v>
      </c>
      <c r="G89" s="29" t="s">
        <v>62</v>
      </c>
      <c r="H89" s="29" t="s">
        <v>250</v>
      </c>
      <c r="I89" s="29" t="s">
        <v>202</v>
      </c>
      <c r="J89" s="30"/>
      <c r="K89" s="30"/>
      <c r="L8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0" spans="1:12" x14ac:dyDescent="0.25">
      <c r="A90" s="27" t="str">
        <f>IF(AND(ISBLANK(Table_1[[#This Row],[Full (10)]]),ISBLANK(Table_1[[#This Row],[Half (5)]])),"","X")</f>
        <v/>
      </c>
      <c r="B90" s="4"/>
      <c r="C90" s="4"/>
      <c r="D90" s="29" t="s">
        <v>251</v>
      </c>
      <c r="E90" s="29" t="s">
        <v>252</v>
      </c>
      <c r="F90" s="29" t="s">
        <v>171</v>
      </c>
      <c r="G90" s="29" t="s">
        <v>253</v>
      </c>
      <c r="H90" s="29" t="s">
        <v>138</v>
      </c>
      <c r="I90" s="29" t="s">
        <v>254</v>
      </c>
      <c r="J90" s="30"/>
      <c r="K90" s="30"/>
      <c r="L9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1" spans="1:12" x14ac:dyDescent="0.25">
      <c r="A91" s="27" t="str">
        <f>IF(AND(ISBLANK(Table_1[[#This Row],[Full (10)]]),ISBLANK(Table_1[[#This Row],[Half (5)]])),"","X")</f>
        <v/>
      </c>
      <c r="B91" s="4"/>
      <c r="C91" s="4"/>
      <c r="D91" s="29" t="s">
        <v>255</v>
      </c>
      <c r="E91" s="29" t="s">
        <v>256</v>
      </c>
      <c r="F91" s="29" t="s">
        <v>88</v>
      </c>
      <c r="G91" s="29" t="s">
        <v>146</v>
      </c>
      <c r="H91" s="29" t="s">
        <v>63</v>
      </c>
      <c r="I91" s="29" t="s">
        <v>175</v>
      </c>
      <c r="J91" s="30">
        <v>50</v>
      </c>
      <c r="K91" s="30">
        <v>28</v>
      </c>
      <c r="L9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2" spans="1:12" x14ac:dyDescent="0.25">
      <c r="A92" s="27" t="str">
        <f>IF(AND(ISBLANK(Table_1[[#This Row],[Full (10)]]),ISBLANK(Table_1[[#This Row],[Half (5)]])),"","X")</f>
        <v/>
      </c>
      <c r="B92" s="4"/>
      <c r="C92" s="4"/>
      <c r="D92" s="29" t="s">
        <v>257</v>
      </c>
      <c r="E92" s="29" t="s">
        <v>258</v>
      </c>
      <c r="F92" s="29" t="s">
        <v>83</v>
      </c>
      <c r="G92" s="29"/>
      <c r="H92" s="29" t="s">
        <v>172</v>
      </c>
      <c r="I92" s="29" t="s">
        <v>259</v>
      </c>
      <c r="J92" s="30"/>
      <c r="K92" s="30"/>
      <c r="L9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3" spans="1:12" x14ac:dyDescent="0.25">
      <c r="A93" s="27" t="str">
        <f>IF(AND(ISBLANK(Table_1[[#This Row],[Full (10)]]),ISBLANK(Table_1[[#This Row],[Half (5)]])),"","X")</f>
        <v/>
      </c>
      <c r="B93" s="4"/>
      <c r="C93" s="4"/>
      <c r="D93" s="29" t="s">
        <v>260</v>
      </c>
      <c r="E93" s="29" t="s">
        <v>261</v>
      </c>
      <c r="F93" s="29" t="s">
        <v>83</v>
      </c>
      <c r="G93" s="29" t="s">
        <v>35</v>
      </c>
      <c r="H93" s="29" t="s">
        <v>58</v>
      </c>
      <c r="I93" s="29" t="s">
        <v>97</v>
      </c>
      <c r="J93" s="30"/>
      <c r="K93" s="30"/>
      <c r="L9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4" spans="1:12" x14ac:dyDescent="0.25">
      <c r="A94" s="27" t="str">
        <f>IF(AND(ISBLANK(Table_1[[#This Row],[Full (10)]]),ISBLANK(Table_1[[#This Row],[Half (5)]])),"","X")</f>
        <v/>
      </c>
      <c r="B94" s="4"/>
      <c r="C94" s="4"/>
      <c r="D94" s="29" t="s">
        <v>262</v>
      </c>
      <c r="E94" s="29" t="s">
        <v>263</v>
      </c>
      <c r="F94" s="29" t="s">
        <v>182</v>
      </c>
      <c r="G94" s="29" t="s">
        <v>62</v>
      </c>
      <c r="H94" s="29" t="s">
        <v>166</v>
      </c>
      <c r="I94" s="29" t="s">
        <v>48</v>
      </c>
      <c r="J94" s="30"/>
      <c r="K94" s="30"/>
      <c r="L9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5" spans="1:12" x14ac:dyDescent="0.25">
      <c r="A95" s="27" t="str">
        <f>IF(AND(ISBLANK(Table_1[[#This Row],[Full (10)]]),ISBLANK(Table_1[[#This Row],[Half (5)]])),"","X")</f>
        <v/>
      </c>
      <c r="B95" s="4"/>
      <c r="C95" s="4"/>
      <c r="D95" s="29" t="s">
        <v>264</v>
      </c>
      <c r="E95" s="29" t="s">
        <v>265</v>
      </c>
      <c r="F95" s="29" t="s">
        <v>88</v>
      </c>
      <c r="G95" s="29" t="s">
        <v>35</v>
      </c>
      <c r="H95" s="29" t="s">
        <v>47</v>
      </c>
      <c r="I95" s="29" t="s">
        <v>64</v>
      </c>
      <c r="J95" s="30">
        <v>50</v>
      </c>
      <c r="K95" s="30">
        <v>28</v>
      </c>
      <c r="L9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6" spans="1:12" x14ac:dyDescent="0.25">
      <c r="A96" s="27" t="str">
        <f>IF(AND(ISBLANK(Table_1[[#This Row],[Full (10)]]),ISBLANK(Table_1[[#This Row],[Half (5)]])),"","X")</f>
        <v/>
      </c>
      <c r="B96" s="4"/>
      <c r="C96" s="4"/>
      <c r="D96" s="29" t="s">
        <v>266</v>
      </c>
      <c r="E96" s="29" t="s">
        <v>267</v>
      </c>
      <c r="F96" s="29" t="s">
        <v>56</v>
      </c>
      <c r="G96" s="29" t="s">
        <v>95</v>
      </c>
      <c r="H96" s="29" t="s">
        <v>58</v>
      </c>
      <c r="I96" s="29" t="s">
        <v>53</v>
      </c>
      <c r="J96" s="30"/>
      <c r="K96" s="30"/>
      <c r="L9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7" spans="1:12" x14ac:dyDescent="0.25">
      <c r="A97" s="27" t="str">
        <f>IF(AND(ISBLANK(Table_1[[#This Row],[Full (10)]]),ISBLANK(Table_1[[#This Row],[Half (5)]])),"","X")</f>
        <v/>
      </c>
      <c r="B97" s="4"/>
      <c r="C97" s="4"/>
      <c r="D97" s="29" t="s">
        <v>268</v>
      </c>
      <c r="E97" s="29" t="s">
        <v>269</v>
      </c>
      <c r="F97" s="29" t="s">
        <v>76</v>
      </c>
      <c r="G97" s="29" t="s">
        <v>41</v>
      </c>
      <c r="H97" s="29" t="s">
        <v>138</v>
      </c>
      <c r="I97" s="29" t="s">
        <v>221</v>
      </c>
      <c r="J97" s="30"/>
      <c r="K97" s="30"/>
      <c r="L9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8" spans="1:12" x14ac:dyDescent="0.25">
      <c r="A98" s="27" t="str">
        <f>IF(AND(ISBLANK(Table_1[[#This Row],[Full (10)]]),ISBLANK(Table_1[[#This Row],[Half (5)]])),"","X")</f>
        <v/>
      </c>
      <c r="B98" s="4"/>
      <c r="C98" s="4"/>
      <c r="D98" s="29" t="s">
        <v>270</v>
      </c>
      <c r="E98" s="29" t="s">
        <v>271</v>
      </c>
      <c r="F98" s="29" t="s">
        <v>94</v>
      </c>
      <c r="G98" s="29" t="s">
        <v>95</v>
      </c>
      <c r="H98" s="29" t="s">
        <v>96</v>
      </c>
      <c r="I98" s="29" t="s">
        <v>97</v>
      </c>
      <c r="J98" s="30"/>
      <c r="K98" s="30"/>
      <c r="L9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99" spans="1:12" x14ac:dyDescent="0.25">
      <c r="A99" s="27" t="str">
        <f>IF(AND(ISBLANK(Table_1[[#This Row],[Full (10)]]),ISBLANK(Table_1[[#This Row],[Half (5)]])),"","X")</f>
        <v/>
      </c>
      <c r="B99" s="4"/>
      <c r="C99" s="4"/>
      <c r="D99" s="32" t="s">
        <v>272</v>
      </c>
      <c r="E99" s="29" t="s">
        <v>273</v>
      </c>
      <c r="F99" s="29" t="s">
        <v>56</v>
      </c>
      <c r="G99" s="29" t="s">
        <v>35</v>
      </c>
      <c r="H99" s="29" t="s">
        <v>274</v>
      </c>
      <c r="I99" s="29" t="s">
        <v>158</v>
      </c>
      <c r="J99" s="30">
        <v>60</v>
      </c>
      <c r="K99" s="30">
        <v>35</v>
      </c>
      <c r="L9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0" spans="1:12" x14ac:dyDescent="0.25">
      <c r="A100" s="27" t="str">
        <f>IF(AND(ISBLANK(Table_1[[#This Row],[Full (10)]]),ISBLANK(Table_1[[#This Row],[Half (5)]])),"","X")</f>
        <v/>
      </c>
      <c r="B100" s="4"/>
      <c r="C100" s="4"/>
      <c r="D100" s="29" t="s">
        <v>275</v>
      </c>
      <c r="E100" s="29" t="s">
        <v>276</v>
      </c>
      <c r="F100" s="29" t="s">
        <v>83</v>
      </c>
      <c r="G100" s="29" t="s">
        <v>35</v>
      </c>
      <c r="H100" s="29" t="s">
        <v>77</v>
      </c>
      <c r="I100" s="29" t="s">
        <v>226</v>
      </c>
      <c r="J100" s="30"/>
      <c r="K100" s="30"/>
      <c r="L10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1" spans="1:12" x14ac:dyDescent="0.25">
      <c r="A101" s="27" t="str">
        <f>IF(AND(ISBLANK(Table_1[[#This Row],[Full (10)]]),ISBLANK(Table_1[[#This Row],[Half (5)]])),"","X")</f>
        <v/>
      </c>
      <c r="B101" s="4"/>
      <c r="C101" s="4"/>
      <c r="D101" s="29" t="s">
        <v>277</v>
      </c>
      <c r="E101" s="29" t="s">
        <v>278</v>
      </c>
      <c r="F101" s="29" t="s">
        <v>279</v>
      </c>
      <c r="G101" s="29" t="s">
        <v>35</v>
      </c>
      <c r="H101" s="29" t="s">
        <v>77</v>
      </c>
      <c r="I101" s="29" t="s">
        <v>221</v>
      </c>
      <c r="J101" s="30"/>
      <c r="K101" s="30"/>
      <c r="L10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2" spans="1:12" x14ac:dyDescent="0.25">
      <c r="A102" s="27" t="str">
        <f>IF(AND(ISBLANK(Table_1[[#This Row],[Full (10)]]),ISBLANK(Table_1[[#This Row],[Half (5)]])),"","X")</f>
        <v/>
      </c>
      <c r="B102" s="4"/>
      <c r="C102" s="4"/>
      <c r="D102" s="29" t="s">
        <v>280</v>
      </c>
      <c r="E102" s="29" t="s">
        <v>281</v>
      </c>
      <c r="F102" s="29" t="s">
        <v>76</v>
      </c>
      <c r="G102" s="29" t="s">
        <v>35</v>
      </c>
      <c r="H102" s="29" t="s">
        <v>77</v>
      </c>
      <c r="I102" s="29" t="s">
        <v>43</v>
      </c>
      <c r="J102" s="30"/>
      <c r="K102" s="30"/>
      <c r="L10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3" spans="1:12" x14ac:dyDescent="0.25">
      <c r="A103" s="27" t="str">
        <f>IF(AND(ISBLANK(Table_1[[#This Row],[Full (10)]]),ISBLANK(Table_1[[#This Row],[Half (5)]])),"","X")</f>
        <v/>
      </c>
      <c r="B103" s="4"/>
      <c r="C103" s="4"/>
      <c r="D103" s="29" t="s">
        <v>282</v>
      </c>
      <c r="E103" s="29" t="s">
        <v>283</v>
      </c>
      <c r="F103" s="29" t="s">
        <v>40</v>
      </c>
      <c r="G103" s="29" t="s">
        <v>146</v>
      </c>
      <c r="H103" s="29" t="s">
        <v>138</v>
      </c>
      <c r="I103" s="29" t="s">
        <v>221</v>
      </c>
      <c r="J103" s="30"/>
      <c r="K103" s="30"/>
      <c r="L10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4" spans="1:12" x14ac:dyDescent="0.25">
      <c r="A104" s="27" t="str">
        <f>IF(AND(ISBLANK(Table_1[[#This Row],[Full (10)]]),ISBLANK(Table_1[[#This Row],[Half (5)]])),"","X")</f>
        <v/>
      </c>
      <c r="B104" s="4"/>
      <c r="C104" s="4"/>
      <c r="D104" s="32" t="s">
        <v>284</v>
      </c>
      <c r="E104" s="29" t="s">
        <v>285</v>
      </c>
      <c r="F104" s="29" t="s">
        <v>83</v>
      </c>
      <c r="G104" s="29" t="s">
        <v>253</v>
      </c>
      <c r="H104" s="29" t="s">
        <v>63</v>
      </c>
      <c r="I104" s="29" t="s">
        <v>286</v>
      </c>
      <c r="J104" s="30"/>
      <c r="K104" s="30"/>
      <c r="L10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5" spans="1:12" x14ac:dyDescent="0.25">
      <c r="A105" s="27" t="str">
        <f>IF(AND(ISBLANK(Table_1[[#This Row],[Full (10)]]),ISBLANK(Table_1[[#This Row],[Half (5)]])),"","X")</f>
        <v/>
      </c>
      <c r="B105" s="4"/>
      <c r="C105" s="4"/>
      <c r="D105" s="29" t="s">
        <v>287</v>
      </c>
      <c r="E105" s="29" t="s">
        <v>288</v>
      </c>
      <c r="F105" s="29" t="s">
        <v>83</v>
      </c>
      <c r="G105" s="29" t="s">
        <v>253</v>
      </c>
      <c r="H105" s="29" t="s">
        <v>77</v>
      </c>
      <c r="I105" s="29" t="s">
        <v>221</v>
      </c>
      <c r="J105" s="30"/>
      <c r="K105" s="30"/>
      <c r="L10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6" spans="1:12" x14ac:dyDescent="0.25">
      <c r="A106" s="27" t="str">
        <f>IF(AND(ISBLANK(Table_1[[#This Row],[Full (10)]]),ISBLANK(Table_1[[#This Row],[Half (5)]])),"","X")</f>
        <v/>
      </c>
      <c r="B106" s="4"/>
      <c r="C106" s="4"/>
      <c r="D106" s="29" t="s">
        <v>289</v>
      </c>
      <c r="E106" s="29" t="s">
        <v>290</v>
      </c>
      <c r="F106" s="29" t="s">
        <v>163</v>
      </c>
      <c r="G106" s="29" t="s">
        <v>253</v>
      </c>
      <c r="H106" s="29" t="s">
        <v>138</v>
      </c>
      <c r="I106" s="29" t="s">
        <v>73</v>
      </c>
      <c r="J106" s="30"/>
      <c r="K106" s="30"/>
      <c r="L10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7" spans="1:12" x14ac:dyDescent="0.25">
      <c r="A107" s="27" t="str">
        <f>IF(AND(ISBLANK(Table_1[[#This Row],[Full (10)]]),ISBLANK(Table_1[[#This Row],[Half (5)]])),"","X")</f>
        <v/>
      </c>
      <c r="B107" s="4"/>
      <c r="C107" s="4"/>
      <c r="D107" s="29" t="s">
        <v>291</v>
      </c>
      <c r="E107" s="29" t="s">
        <v>292</v>
      </c>
      <c r="F107" s="29" t="s">
        <v>83</v>
      </c>
      <c r="G107" s="29" t="s">
        <v>62</v>
      </c>
      <c r="H107" s="29" t="s">
        <v>58</v>
      </c>
      <c r="I107" s="29" t="s">
        <v>293</v>
      </c>
      <c r="J107" s="30"/>
      <c r="K107" s="30"/>
      <c r="L10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8" spans="1:12" x14ac:dyDescent="0.25">
      <c r="A108" s="27" t="str">
        <f>IF(AND(ISBLANK(Table_1[[#This Row],[Full (10)]]),ISBLANK(Table_1[[#This Row],[Half (5)]])),"","X")</f>
        <v/>
      </c>
      <c r="B108" s="4"/>
      <c r="C108" s="4"/>
      <c r="D108" s="29" t="s">
        <v>294</v>
      </c>
      <c r="E108" s="29" t="s">
        <v>295</v>
      </c>
      <c r="F108" s="29" t="s">
        <v>76</v>
      </c>
      <c r="G108" s="29" t="s">
        <v>35</v>
      </c>
      <c r="H108" s="29" t="s">
        <v>296</v>
      </c>
      <c r="I108" s="29" t="s">
        <v>202</v>
      </c>
      <c r="J108" s="30">
        <v>50</v>
      </c>
      <c r="K108" s="30">
        <v>28</v>
      </c>
      <c r="L10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09" spans="1:12" x14ac:dyDescent="0.25">
      <c r="A109" s="27" t="str">
        <f>IF(AND(ISBLANK(Table_1[[#This Row],[Full (10)]]),ISBLANK(Table_1[[#This Row],[Half (5)]])),"","X")</f>
        <v/>
      </c>
      <c r="B109" s="4"/>
      <c r="C109" s="4"/>
      <c r="D109" s="29" t="s">
        <v>297</v>
      </c>
      <c r="E109" s="29" t="s">
        <v>298</v>
      </c>
      <c r="F109" s="29" t="s">
        <v>83</v>
      </c>
      <c r="G109" s="29" t="s">
        <v>100</v>
      </c>
      <c r="H109" s="29" t="s">
        <v>138</v>
      </c>
      <c r="I109" s="29" t="s">
        <v>299</v>
      </c>
      <c r="J109" s="30"/>
      <c r="K109" s="30"/>
      <c r="L10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0" spans="1:12" x14ac:dyDescent="0.25">
      <c r="A110" s="27" t="str">
        <f>IF(AND(ISBLANK(Table_1[[#This Row],[Full (10)]]),ISBLANK(Table_1[[#This Row],[Half (5)]])),"","X")</f>
        <v/>
      </c>
      <c r="B110" s="4"/>
      <c r="C110" s="4"/>
      <c r="D110" s="29" t="s">
        <v>300</v>
      </c>
      <c r="E110" s="29" t="s">
        <v>301</v>
      </c>
      <c r="F110" s="29" t="s">
        <v>46</v>
      </c>
      <c r="G110" s="29" t="s">
        <v>35</v>
      </c>
      <c r="H110" s="29" t="s">
        <v>302</v>
      </c>
      <c r="I110" s="29" t="s">
        <v>37</v>
      </c>
      <c r="J110" s="30">
        <v>50</v>
      </c>
      <c r="K110" s="30">
        <v>28</v>
      </c>
      <c r="L11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1" spans="1:12" x14ac:dyDescent="0.25">
      <c r="A111" s="27" t="str">
        <f>IF(AND(ISBLANK(Table_1[[#This Row],[Full (10)]]),ISBLANK(Table_1[[#This Row],[Half (5)]])),"","X")</f>
        <v/>
      </c>
      <c r="B111" s="4"/>
      <c r="C111" s="4"/>
      <c r="D111" s="29" t="s">
        <v>303</v>
      </c>
      <c r="E111" s="29" t="s">
        <v>304</v>
      </c>
      <c r="F111" s="29" t="s">
        <v>163</v>
      </c>
      <c r="G111" s="29" t="s">
        <v>57</v>
      </c>
      <c r="H111" s="29" t="s">
        <v>218</v>
      </c>
      <c r="I111" s="29" t="s">
        <v>73</v>
      </c>
      <c r="J111" s="30"/>
      <c r="K111" s="30"/>
      <c r="L11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2" spans="1:12" x14ac:dyDescent="0.25">
      <c r="A112" s="27" t="str">
        <f>IF(AND(ISBLANK(Table_1[[#This Row],[Full (10)]]),ISBLANK(Table_1[[#This Row],[Half (5)]])),"","X")</f>
        <v/>
      </c>
      <c r="B112" s="4"/>
      <c r="C112" s="4"/>
      <c r="D112" s="29" t="s">
        <v>305</v>
      </c>
      <c r="E112" s="29" t="s">
        <v>306</v>
      </c>
      <c r="F112" s="29" t="s">
        <v>56</v>
      </c>
      <c r="G112" s="29" t="s">
        <v>35</v>
      </c>
      <c r="H112" s="29" t="s">
        <v>58</v>
      </c>
      <c r="I112" s="29" t="s">
        <v>48</v>
      </c>
      <c r="J112" s="30"/>
      <c r="K112" s="30"/>
      <c r="L11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3" spans="1:12" x14ac:dyDescent="0.25">
      <c r="A113" s="27" t="str">
        <f>IF(AND(ISBLANK(Table_1[[#This Row],[Full (10)]]),ISBLANK(Table_1[[#This Row],[Half (5)]])),"","X")</f>
        <v/>
      </c>
      <c r="B113" s="4"/>
      <c r="C113" s="4"/>
      <c r="D113" s="29" t="s">
        <v>307</v>
      </c>
      <c r="E113" s="29" t="s">
        <v>308</v>
      </c>
      <c r="F113" s="29" t="s">
        <v>83</v>
      </c>
      <c r="G113" s="29" t="s">
        <v>95</v>
      </c>
      <c r="H113" s="29" t="s">
        <v>96</v>
      </c>
      <c r="I113" s="29" t="s">
        <v>158</v>
      </c>
      <c r="J113" s="30"/>
      <c r="K113" s="30"/>
      <c r="L11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4" spans="1:12" x14ac:dyDescent="0.25">
      <c r="A114" s="27" t="str">
        <f>IF(AND(ISBLANK(Table_1[[#This Row],[Full (10)]]),ISBLANK(Table_1[[#This Row],[Half (5)]])),"","X")</f>
        <v/>
      </c>
      <c r="B114" s="4"/>
      <c r="C114" s="4"/>
      <c r="D114" s="29" t="s">
        <v>309</v>
      </c>
      <c r="E114" s="29" t="s">
        <v>310</v>
      </c>
      <c r="F114" s="29" t="s">
        <v>190</v>
      </c>
      <c r="G114" s="29" t="s">
        <v>253</v>
      </c>
      <c r="H114" s="29" t="s">
        <v>77</v>
      </c>
      <c r="I114" s="29" t="s">
        <v>202</v>
      </c>
      <c r="J114" s="30"/>
      <c r="K114" s="30"/>
      <c r="L11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5" spans="1:12" x14ac:dyDescent="0.25">
      <c r="A115" s="27" t="str">
        <f>IF(AND(ISBLANK(Table_1[[#This Row],[Full (10)]]),ISBLANK(Table_1[[#This Row],[Half (5)]])),"","X")</f>
        <v/>
      </c>
      <c r="B115" s="4"/>
      <c r="C115" s="4"/>
      <c r="D115" s="29" t="s">
        <v>311</v>
      </c>
      <c r="E115" s="29" t="s">
        <v>312</v>
      </c>
      <c r="F115" s="29" t="s">
        <v>83</v>
      </c>
      <c r="G115" s="29" t="s">
        <v>253</v>
      </c>
      <c r="H115" s="29" t="s">
        <v>77</v>
      </c>
      <c r="I115" s="29" t="s">
        <v>313</v>
      </c>
      <c r="J115" s="30"/>
      <c r="K115" s="30"/>
      <c r="L11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6" spans="1:12" x14ac:dyDescent="0.25">
      <c r="A116" s="27" t="str">
        <f>IF(AND(ISBLANK(Table_1[[#This Row],[Full (10)]]),ISBLANK(Table_1[[#This Row],[Half (5)]])),"","X")</f>
        <v/>
      </c>
      <c r="B116" s="4"/>
      <c r="C116" s="4"/>
      <c r="D116" s="29" t="s">
        <v>314</v>
      </c>
      <c r="E116" s="29" t="s">
        <v>315</v>
      </c>
      <c r="F116" s="29" t="s">
        <v>83</v>
      </c>
      <c r="G116" s="29" t="s">
        <v>68</v>
      </c>
      <c r="H116" s="29" t="s">
        <v>77</v>
      </c>
      <c r="I116" s="29" t="s">
        <v>143</v>
      </c>
      <c r="J116" s="30"/>
      <c r="K116" s="30"/>
      <c r="L11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7" spans="1:12" x14ac:dyDescent="0.25">
      <c r="A117" s="27" t="str">
        <f>IF(AND(ISBLANK(Table_1[[#This Row],[Full (10)]]),ISBLANK(Table_1[[#This Row],[Half (5)]])),"","X")</f>
        <v/>
      </c>
      <c r="B117" s="4"/>
      <c r="C117" s="4"/>
      <c r="D117" s="29" t="s">
        <v>316</v>
      </c>
      <c r="E117" s="29" t="s">
        <v>317</v>
      </c>
      <c r="F117" s="29" t="s">
        <v>76</v>
      </c>
      <c r="G117" s="29" t="s">
        <v>62</v>
      </c>
      <c r="H117" s="29" t="s">
        <v>138</v>
      </c>
      <c r="I117" s="29" t="s">
        <v>313</v>
      </c>
      <c r="J117" s="30"/>
      <c r="K117" s="30"/>
      <c r="L11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8" spans="1:12" x14ac:dyDescent="0.25">
      <c r="A118" s="27" t="str">
        <f>IF(AND(ISBLANK(Table_1[[#This Row],[Full (10)]]),ISBLANK(Table_1[[#This Row],[Half (5)]])),"","X")</f>
        <v/>
      </c>
      <c r="B118" s="4"/>
      <c r="C118" s="4"/>
      <c r="D118" s="29" t="s">
        <v>318</v>
      </c>
      <c r="E118" s="29" t="s">
        <v>319</v>
      </c>
      <c r="F118" s="29" t="s">
        <v>88</v>
      </c>
      <c r="G118" s="29" t="s">
        <v>62</v>
      </c>
      <c r="H118" s="29" t="s">
        <v>63</v>
      </c>
      <c r="I118" s="29" t="s">
        <v>313</v>
      </c>
      <c r="J118" s="30"/>
      <c r="K118" s="30"/>
      <c r="L11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19" spans="1:12" x14ac:dyDescent="0.25">
      <c r="A119" s="27" t="str">
        <f>IF(AND(ISBLANK(Table_1[[#This Row],[Full (10)]]),ISBLANK(Table_1[[#This Row],[Half (5)]])),"","X")</f>
        <v/>
      </c>
      <c r="B119" s="4"/>
      <c r="C119" s="4"/>
      <c r="D119" s="29" t="s">
        <v>320</v>
      </c>
      <c r="E119" s="29" t="s">
        <v>321</v>
      </c>
      <c r="F119" s="29" t="s">
        <v>83</v>
      </c>
      <c r="G119" s="29" t="s">
        <v>95</v>
      </c>
      <c r="H119" s="29" t="s">
        <v>58</v>
      </c>
      <c r="I119" s="29" t="s">
        <v>313</v>
      </c>
      <c r="J119" s="30"/>
      <c r="K119" s="30"/>
      <c r="L11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0" spans="1:12" x14ac:dyDescent="0.25">
      <c r="A120" s="27" t="str">
        <f>IF(AND(ISBLANK(Table_1[[#This Row],[Full (10)]]),ISBLANK(Table_1[[#This Row],[Half (5)]])),"","X")</f>
        <v/>
      </c>
      <c r="B120" s="4"/>
      <c r="C120" s="4"/>
      <c r="D120" s="29" t="s">
        <v>322</v>
      </c>
      <c r="E120" s="29" t="s">
        <v>323</v>
      </c>
      <c r="F120" s="29" t="s">
        <v>56</v>
      </c>
      <c r="G120" s="29" t="s">
        <v>62</v>
      </c>
      <c r="H120" s="29" t="s">
        <v>77</v>
      </c>
      <c r="I120" s="29" t="s">
        <v>313</v>
      </c>
      <c r="J120" s="30"/>
      <c r="K120" s="30"/>
      <c r="L12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1" spans="1:12" x14ac:dyDescent="0.25">
      <c r="A121" s="27" t="str">
        <f>IF(AND(ISBLANK(Table_1[[#This Row],[Full (10)]]),ISBLANK(Table_1[[#This Row],[Half (5)]])),"","X")</f>
        <v/>
      </c>
      <c r="B121" s="4"/>
      <c r="C121" s="4"/>
      <c r="D121" s="29" t="s">
        <v>324</v>
      </c>
      <c r="E121" s="29" t="s">
        <v>325</v>
      </c>
      <c r="F121" s="29" t="s">
        <v>46</v>
      </c>
      <c r="G121" s="29" t="s">
        <v>100</v>
      </c>
      <c r="H121" s="29" t="s">
        <v>77</v>
      </c>
      <c r="I121" s="29" t="s">
        <v>64</v>
      </c>
      <c r="J121" s="30">
        <v>50</v>
      </c>
      <c r="K121" s="30">
        <v>28</v>
      </c>
      <c r="L121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2" spans="1:12" x14ac:dyDescent="0.25">
      <c r="A122" s="27" t="str">
        <f>IF(AND(ISBLANK(Table_1[[#This Row],[Full (10)]]),ISBLANK(Table_1[[#This Row],[Half (5)]])),"","X")</f>
        <v/>
      </c>
      <c r="B122" s="4"/>
      <c r="C122" s="4"/>
      <c r="D122" s="29" t="s">
        <v>326</v>
      </c>
      <c r="E122" s="29" t="s">
        <v>327</v>
      </c>
      <c r="F122" s="29" t="s">
        <v>190</v>
      </c>
      <c r="G122" s="29" t="s">
        <v>35</v>
      </c>
      <c r="H122" s="29" t="s">
        <v>96</v>
      </c>
      <c r="I122" s="29" t="s">
        <v>97</v>
      </c>
      <c r="J122" s="30"/>
      <c r="K122" s="30"/>
      <c r="L122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3" spans="1:12" x14ac:dyDescent="0.25">
      <c r="A123" s="27" t="str">
        <f>IF(AND(ISBLANK(Table_1[[#This Row],[Full (10)]]),ISBLANK(Table_1[[#This Row],[Half (5)]])),"","X")</f>
        <v/>
      </c>
      <c r="B123" s="4"/>
      <c r="C123" s="4"/>
      <c r="D123" s="29" t="s">
        <v>328</v>
      </c>
      <c r="E123" s="29" t="s">
        <v>329</v>
      </c>
      <c r="F123" s="29" t="s">
        <v>83</v>
      </c>
      <c r="G123" s="29" t="s">
        <v>95</v>
      </c>
      <c r="H123" s="29" t="s">
        <v>77</v>
      </c>
      <c r="I123" s="29" t="s">
        <v>120</v>
      </c>
      <c r="J123" s="30"/>
      <c r="K123" s="30"/>
      <c r="L123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4" spans="1:12" x14ac:dyDescent="0.25">
      <c r="A124" s="27" t="str">
        <f>IF(AND(ISBLANK(Table_1[[#This Row],[Full (10)]]),ISBLANK(Table_1[[#This Row],[Half (5)]])),"","X")</f>
        <v/>
      </c>
      <c r="B124" s="4"/>
      <c r="C124" s="4"/>
      <c r="D124" s="29" t="s">
        <v>330</v>
      </c>
      <c r="E124" s="29" t="s">
        <v>331</v>
      </c>
      <c r="F124" s="29" t="s">
        <v>61</v>
      </c>
      <c r="G124" s="29" t="s">
        <v>35</v>
      </c>
      <c r="H124" s="29" t="s">
        <v>110</v>
      </c>
      <c r="I124" s="29" t="s">
        <v>64</v>
      </c>
      <c r="J124" s="30">
        <v>60</v>
      </c>
      <c r="K124" s="30">
        <v>35</v>
      </c>
      <c r="L124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5" spans="1:12" x14ac:dyDescent="0.25">
      <c r="A125" s="27" t="str">
        <f>IF(AND(ISBLANK(Table_1[[#This Row],[Full (10)]]),ISBLANK(Table_1[[#This Row],[Half (5)]])),"","X")</f>
        <v/>
      </c>
      <c r="B125" s="4"/>
      <c r="C125" s="4"/>
      <c r="D125" s="29" t="s">
        <v>332</v>
      </c>
      <c r="E125" s="29" t="s">
        <v>333</v>
      </c>
      <c r="F125" s="29" t="s">
        <v>46</v>
      </c>
      <c r="G125" s="29" t="s">
        <v>146</v>
      </c>
      <c r="H125" s="29" t="s">
        <v>63</v>
      </c>
      <c r="I125" s="29" t="s">
        <v>64</v>
      </c>
      <c r="J125" s="30"/>
      <c r="K125" s="30"/>
      <c r="L125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6" spans="1:12" x14ac:dyDescent="0.25">
      <c r="A126" s="27" t="str">
        <f>IF(AND(ISBLANK(Table_1[[#This Row],[Full (10)]]),ISBLANK(Table_1[[#This Row],[Half (5)]])),"","X")</f>
        <v/>
      </c>
      <c r="B126" s="4"/>
      <c r="C126" s="4"/>
      <c r="D126" s="29" t="s">
        <v>334</v>
      </c>
      <c r="E126" s="29" t="s">
        <v>335</v>
      </c>
      <c r="F126" s="29" t="s">
        <v>236</v>
      </c>
      <c r="G126" s="29" t="s">
        <v>62</v>
      </c>
      <c r="H126" s="29" t="s">
        <v>172</v>
      </c>
      <c r="I126" s="29" t="s">
        <v>85</v>
      </c>
      <c r="J126" s="30"/>
      <c r="K126" s="30"/>
      <c r="L126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7" spans="1:12" x14ac:dyDescent="0.25">
      <c r="A127" s="27" t="str">
        <f>IF(AND(ISBLANK(Table_1[[#This Row],[Full (10)]]),ISBLANK(Table_1[[#This Row],[Half (5)]])),"","X")</f>
        <v/>
      </c>
      <c r="B127" s="4"/>
      <c r="C127" s="4"/>
      <c r="D127" s="29" t="s">
        <v>336</v>
      </c>
      <c r="E127" s="29" t="s">
        <v>337</v>
      </c>
      <c r="F127" s="29" t="s">
        <v>119</v>
      </c>
      <c r="G127" s="29" t="s">
        <v>62</v>
      </c>
      <c r="H127" s="29" t="s">
        <v>138</v>
      </c>
      <c r="I127" s="29" t="s">
        <v>73</v>
      </c>
      <c r="J127" s="30"/>
      <c r="K127" s="30"/>
      <c r="L127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8" spans="1:12" x14ac:dyDescent="0.25">
      <c r="A128" s="27" t="str">
        <f>IF(AND(ISBLANK(Table_1[[#This Row],[Full (10)]]),ISBLANK(Table_1[[#This Row],[Half (5)]])),"","X")</f>
        <v/>
      </c>
      <c r="B128" s="4"/>
      <c r="C128" s="4"/>
      <c r="D128" s="29" t="s">
        <v>338</v>
      </c>
      <c r="E128" s="29" t="s">
        <v>339</v>
      </c>
      <c r="F128" s="29" t="s">
        <v>88</v>
      </c>
      <c r="G128" s="29" t="s">
        <v>62</v>
      </c>
      <c r="H128" s="29" t="s">
        <v>340</v>
      </c>
      <c r="I128" s="29" t="s">
        <v>341</v>
      </c>
      <c r="J128" s="30"/>
      <c r="K128" s="30"/>
      <c r="L128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29" spans="1:12" x14ac:dyDescent="0.25">
      <c r="A129" s="27" t="str">
        <f>IF(AND(ISBLANK(Table_1[[#This Row],[Full (10)]]),ISBLANK(Table_1[[#This Row],[Half (5)]])),"","X")</f>
        <v/>
      </c>
      <c r="B129" s="4"/>
      <c r="C129" s="4"/>
      <c r="D129" s="29" t="s">
        <v>342</v>
      </c>
      <c r="E129" s="32" t="s">
        <v>343</v>
      </c>
      <c r="F129" s="29" t="s">
        <v>40</v>
      </c>
      <c r="G129" s="29" t="s">
        <v>146</v>
      </c>
      <c r="H129" s="29" t="s">
        <v>58</v>
      </c>
      <c r="I129" s="29" t="s">
        <v>64</v>
      </c>
      <c r="J129" s="30"/>
      <c r="K129" s="30"/>
      <c r="L129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30" spans="1:12" x14ac:dyDescent="0.25">
      <c r="A130" s="27" t="str">
        <f>IF(AND(ISBLANK(Table_1[[#This Row],[Full (10)]]),ISBLANK(Table_1[[#This Row],[Half (5)]])),"","X")</f>
        <v/>
      </c>
      <c r="B130" s="4"/>
      <c r="C130" s="4"/>
      <c r="D130" s="29" t="s">
        <v>344</v>
      </c>
      <c r="E130" s="29" t="s">
        <v>345</v>
      </c>
      <c r="F130" s="29" t="s">
        <v>346</v>
      </c>
      <c r="G130" s="29" t="s">
        <v>146</v>
      </c>
      <c r="H130" s="29" t="s">
        <v>77</v>
      </c>
      <c r="I130" s="29" t="s">
        <v>53</v>
      </c>
      <c r="J130" s="30"/>
      <c r="K130" s="30"/>
      <c r="L130" s="31" t="str">
        <f>IF(AND(ISBLANK(Table_1[[#This Row],[Full (10)]]),ISBLANK(Table_1[[#This Row],[Half (5)]])),"",(Table_1[[#This Row],[Full (10)]]*(IF(ISBLANK(Table_1[[#This Row],[Cost/Full]]),45,Table_1[[#This Row],[Cost/Full]])))+(Table_1[[#This Row],[Half (5)]]*(IF(ISBLANK(Table_1[[#This Row],[Cost/Half]]),25,Table_1[[#This Row],[Cost/Half]]))))</f>
        <v/>
      </c>
    </row>
    <row r="131" spans="1:12" x14ac:dyDescent="0.25">
      <c r="B131" s="28">
        <f>SUBTOTAL(109,Table_1[Full (10)])</f>
        <v>0</v>
      </c>
      <c r="C131" s="28">
        <f>SUBTOTAL(109,Table_1[Half (5)])</f>
        <v>0</v>
      </c>
      <c r="D131" s="29"/>
      <c r="E131" s="29"/>
      <c r="F131" s="29"/>
      <c r="G131" s="29"/>
      <c r="H131" s="29"/>
      <c r="I131" s="29"/>
      <c r="J131" s="33"/>
      <c r="K131" s="33" t="s">
        <v>347</v>
      </c>
      <c r="L131" s="31">
        <f>SUBTOTAL(109,Table_1[Total])</f>
        <v>0</v>
      </c>
    </row>
    <row r="137" spans="1:12" ht="20.25" thickBot="1" x14ac:dyDescent="0.35">
      <c r="D137" s="34" t="s">
        <v>348</v>
      </c>
      <c r="E137" s="17"/>
      <c r="F137" s="17"/>
      <c r="G137" s="17"/>
      <c r="H137" s="17"/>
      <c r="I137" s="17"/>
      <c r="J137" s="17"/>
    </row>
    <row r="138" spans="1:12" ht="15" customHeight="1" x14ac:dyDescent="0.25">
      <c r="D138" s="6"/>
      <c r="E138" s="6"/>
      <c r="F138" s="6"/>
      <c r="G138" s="6"/>
      <c r="H138" s="6"/>
      <c r="I138" s="6"/>
      <c r="J138" s="6"/>
    </row>
    <row r="139" spans="1:12" ht="15.75" x14ac:dyDescent="0.25">
      <c r="D139" s="35">
        <v>1</v>
      </c>
      <c r="E139" s="12" t="s">
        <v>349</v>
      </c>
    </row>
    <row r="140" spans="1:12" ht="15.75" x14ac:dyDescent="0.25">
      <c r="D140" s="35">
        <v>2</v>
      </c>
      <c r="E140" s="12" t="s">
        <v>355</v>
      </c>
    </row>
    <row r="141" spans="1:12" ht="15.75" x14ac:dyDescent="0.25">
      <c r="E141" s="12" t="s">
        <v>354</v>
      </c>
    </row>
    <row r="142" spans="1:12" ht="15.75" x14ac:dyDescent="0.25">
      <c r="D142" s="35">
        <v>3</v>
      </c>
      <c r="E142" s="12" t="s">
        <v>350</v>
      </c>
    </row>
    <row r="144" spans="1:12" x14ac:dyDescent="0.25">
      <c r="E144" s="28" t="s">
        <v>351</v>
      </c>
      <c r="F144" s="28" t="s">
        <v>352</v>
      </c>
      <c r="G144" s="28" t="s">
        <v>353</v>
      </c>
      <c r="H144" s="28" t="s">
        <v>31</v>
      </c>
    </row>
    <row r="145" spans="1:8" x14ac:dyDescent="0.25">
      <c r="E145" s="3"/>
      <c r="F145" s="37"/>
      <c r="G145" s="4"/>
      <c r="H145" s="36" t="str">
        <f>IF(ISBLANK(Table_2[[#This Row],[Price]]),"",Table_2[[#This Row],[Price]]*Table_2[[#This Row],[Qty]])</f>
        <v/>
      </c>
    </row>
    <row r="146" spans="1:8" x14ac:dyDescent="0.25">
      <c r="A146" s="38">
        <v>65</v>
      </c>
      <c r="E146" s="3"/>
      <c r="F146" s="37"/>
      <c r="G146" s="4"/>
      <c r="H146" s="36" t="str">
        <f>IF(ISBLANK(Table_2[[#This Row],[Price]]),"",Table_2[[#This Row],[Price]]*Table_2[[#This Row],[Qty]])</f>
        <v/>
      </c>
    </row>
    <row r="147" spans="1:8" x14ac:dyDescent="0.25">
      <c r="A147" s="38">
        <v>75</v>
      </c>
      <c r="E147" s="3"/>
      <c r="F147" s="37"/>
      <c r="G147" s="4"/>
      <c r="H147" s="36" t="str">
        <f>IF(ISBLANK(Table_2[[#This Row],[Price]]),"",Table_2[[#This Row],[Price]]*Table_2[[#This Row],[Qty]])</f>
        <v/>
      </c>
    </row>
    <row r="148" spans="1:8" x14ac:dyDescent="0.25">
      <c r="A148" s="38">
        <v>120</v>
      </c>
      <c r="E148" s="3"/>
      <c r="F148" s="37"/>
      <c r="G148" s="4"/>
      <c r="H148" s="36" t="str">
        <f>IF(ISBLANK(Table_2[[#This Row],[Price]]),"",Table_2[[#This Row],[Price]]*Table_2[[#This Row],[Qty]])</f>
        <v/>
      </c>
    </row>
    <row r="149" spans="1:8" x14ac:dyDescent="0.25">
      <c r="E149" s="3"/>
      <c r="F149" s="37"/>
      <c r="G149" s="4"/>
      <c r="H149" s="36" t="str">
        <f>IF(ISBLANK(Table_2[[#This Row],[Price]]),"",Table_2[[#This Row],[Price]]*Table_2[[#This Row],[Qty]])</f>
        <v/>
      </c>
    </row>
    <row r="150" spans="1:8" x14ac:dyDescent="0.25">
      <c r="E150" s="3"/>
      <c r="F150" s="37"/>
      <c r="G150" s="4"/>
      <c r="H150" s="36" t="str">
        <f>IF(ISBLANK(Table_2[[#This Row],[Price]]),"",Table_2[[#This Row],[Price]]*Table_2[[#This Row],[Qty]])</f>
        <v/>
      </c>
    </row>
    <row r="151" spans="1:8" x14ac:dyDescent="0.25">
      <c r="E151" s="3"/>
      <c r="F151" s="37"/>
      <c r="G151" s="4"/>
      <c r="H151" s="36" t="str">
        <f>IF(ISBLANK(Table_2[[#This Row],[Price]]),"",Table_2[[#This Row],[Price]]*Table_2[[#This Row],[Qty]])</f>
        <v/>
      </c>
    </row>
    <row r="152" spans="1:8" x14ac:dyDescent="0.25">
      <c r="E152" s="3"/>
      <c r="F152" s="37"/>
      <c r="G152" s="4"/>
      <c r="H152" s="36" t="str">
        <f>IF(ISBLANK(Table_2[[#This Row],[Price]]),"",Table_2[[#This Row],[Price]]*Table_2[[#This Row],[Qty]])</f>
        <v/>
      </c>
    </row>
    <row r="153" spans="1:8" x14ac:dyDescent="0.25">
      <c r="E153" s="3"/>
      <c r="F153" s="37"/>
      <c r="G153" s="4"/>
      <c r="H153" s="36" t="str">
        <f>IF(ISBLANK(Table_2[[#This Row],[Price]]),"",Table_2[[#This Row],[Price]]*Table_2[[#This Row],[Qty]])</f>
        <v/>
      </c>
    </row>
    <row r="154" spans="1:8" x14ac:dyDescent="0.25">
      <c r="E154" s="3"/>
      <c r="F154" s="37"/>
      <c r="G154" s="4"/>
      <c r="H154" s="36" t="str">
        <f>IF(ISBLANK(Table_2[[#This Row],[Price]]),"",Table_2[[#This Row],[Price]]*Table_2[[#This Row],[Qty]])</f>
        <v/>
      </c>
    </row>
    <row r="155" spans="1:8" x14ac:dyDescent="0.25">
      <c r="E155" s="3"/>
      <c r="F155" s="37"/>
      <c r="G155" s="4"/>
      <c r="H155" s="36" t="str">
        <f>IF(ISBLANK(Table_2[[#This Row],[Price]]),"",Table_2[[#This Row],[Price]]*Table_2[[#This Row],[Qty]])</f>
        <v/>
      </c>
    </row>
    <row r="156" spans="1:8" x14ac:dyDescent="0.25">
      <c r="E156" s="3"/>
      <c r="F156" s="37"/>
      <c r="G156" s="4"/>
      <c r="H156" s="36" t="str">
        <f>IF(ISBLANK(Table_2[[#This Row],[Price]]),"",Table_2[[#This Row],[Price]]*Table_2[[#This Row],[Qty]])</f>
        <v/>
      </c>
    </row>
    <row r="157" spans="1:8" x14ac:dyDescent="0.25">
      <c r="E157" s="3"/>
      <c r="F157" s="37"/>
      <c r="G157" s="4"/>
      <c r="H157" s="36" t="str">
        <f>IF(ISBLANK(Table_2[[#This Row],[Price]]),"",Table_2[[#This Row],[Price]]*Table_2[[#This Row],[Qty]])</f>
        <v/>
      </c>
    </row>
    <row r="158" spans="1:8" x14ac:dyDescent="0.25">
      <c r="E158" s="3"/>
      <c r="F158" s="37"/>
      <c r="G158" s="4"/>
      <c r="H158" s="36" t="str">
        <f>IF(ISBLANK(Table_2[[#This Row],[Price]]),"",Table_2[[#This Row],[Price]]*Table_2[[#This Row],[Qty]])</f>
        <v/>
      </c>
    </row>
    <row r="159" spans="1:8" x14ac:dyDescent="0.25">
      <c r="E159" s="3"/>
      <c r="F159" s="37"/>
      <c r="G159" s="4"/>
      <c r="H159" s="36" t="str">
        <f>IF(ISBLANK(Table_2[[#This Row],[Price]]),"",Table_2[[#This Row],[Price]]*Table_2[[#This Row],[Qty]])</f>
        <v/>
      </c>
    </row>
    <row r="160" spans="1:8" x14ac:dyDescent="0.25">
      <c r="E160" s="3"/>
      <c r="F160" s="37"/>
      <c r="G160" s="4"/>
      <c r="H160" s="36" t="str">
        <f>IF(ISBLANK(Table_2[[#This Row],[Price]]),"",Table_2[[#This Row],[Price]]*Table_2[[#This Row],[Qty]])</f>
        <v/>
      </c>
    </row>
    <row r="161" spans="5:8" x14ac:dyDescent="0.25">
      <c r="E161" s="3"/>
      <c r="F161" s="37"/>
      <c r="G161" s="4"/>
      <c r="H161" s="36" t="str">
        <f>IF(ISBLANK(Table_2[[#This Row],[Price]]),"",Table_2[[#This Row],[Price]]*Table_2[[#This Row],[Qty]])</f>
        <v/>
      </c>
    </row>
    <row r="162" spans="5:8" x14ac:dyDescent="0.25">
      <c r="E162" s="3"/>
      <c r="F162" s="37"/>
      <c r="G162" s="4"/>
      <c r="H162" s="36" t="str">
        <f>IF(ISBLANK(Table_2[[#This Row],[Price]]),"",Table_2[[#This Row],[Price]]*Table_2[[#This Row],[Qty]])</f>
        <v/>
      </c>
    </row>
    <row r="163" spans="5:8" x14ac:dyDescent="0.25">
      <c r="E163" t="s">
        <v>31</v>
      </c>
      <c r="G163" s="28">
        <f>SUBTOTAL(109,Table_2[Qty])</f>
        <v>0</v>
      </c>
      <c r="H163" s="36">
        <f>SUBTOTAL(109,Table_2[Total])</f>
        <v>0</v>
      </c>
    </row>
  </sheetData>
  <sheetProtection sheet="1" objects="1" scenarios="1"/>
  <conditionalFormatting sqref="A18:A130">
    <cfRule type="expression" dxfId="29" priority="1">
      <formula>L18&lt;&gt;""</formula>
    </cfRule>
  </conditionalFormatting>
  <dataValidations count="3">
    <dataValidation type="whole" operator="greaterThan" allowBlank="1" showInputMessage="1" showErrorMessage="1" sqref="B18:B130" xr:uid="{10EECDB6-4243-4B0A-AB65-E87C488DC92B}">
      <formula1>0</formula1>
    </dataValidation>
    <dataValidation type="whole" operator="equal" allowBlank="1" showInputMessage="1" showErrorMessage="1" sqref="C18:C130" xr:uid="{AB50A27F-5242-4071-8808-0B11B967554E}">
      <formula1>1</formula1>
    </dataValidation>
    <dataValidation type="list" allowBlank="1" showInputMessage="1" showErrorMessage="1" sqref="F145:F162" xr:uid="{25197A03-A2CA-451F-A9C5-75F81AA9C7B0}">
      <formula1>$A$146:$A$148</formula1>
    </dataValidation>
  </dataValidations>
  <hyperlinks>
    <hyperlink ref="J5" r:id="rId1" xr:uid="{F9132751-2370-427E-ABF1-EC69BEAFEA10}"/>
  </hyperlinks>
  <pageMargins left="0.25" right="0.25" top="0.75" bottom="0.75" header="0.3" footer="0.3"/>
  <pageSetup scale="96" fitToHeight="0" orientation="landscape" horizontalDpi="0" verticalDpi="0" r:id="rId2"/>
  <rowBreaks count="1" manualBreakCount="1">
    <brk id="132" max="16383" man="1"/>
  </rowBreaks>
  <colBreaks count="1" manualBreakCount="1">
    <brk id="1" max="1048575" man="1"/>
  </colBreak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Midwest Groundcovers</vt:lpstr>
      <vt:lpstr>Cust_Info</vt:lpstr>
      <vt:lpstr>'Midwest Groundcovers'!Print_Titles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Schultz</dc:creator>
  <cp:keywords/>
  <dc:description/>
  <cp:lastModifiedBy>John Schultz</cp:lastModifiedBy>
  <cp:revision/>
  <cp:lastPrinted>2023-01-24T20:09:53Z</cp:lastPrinted>
  <dcterms:created xsi:type="dcterms:W3CDTF">2023-01-18T20:19:57Z</dcterms:created>
  <dcterms:modified xsi:type="dcterms:W3CDTF">2023-01-25T02:57:43Z</dcterms:modified>
  <cp:category/>
  <cp:contentStatus/>
</cp:coreProperties>
</file>